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entalbeda-my.sharepoint.com/personal/lsmak_albeda_nl/Documents/Albeda-Bureaublad/documenten shl/"/>
    </mc:Choice>
  </mc:AlternateContent>
  <bookViews>
    <workbookView xWindow="480" yWindow="40" windowWidth="18200" windowHeight="8120" activeTab="6"/>
  </bookViews>
  <sheets>
    <sheet name="uitgangspunten" sheetId="1" r:id="rId1"/>
    <sheet name="DV" sheetId="2" r:id="rId2"/>
    <sheet name="MZ3" sheetId="11" r:id="rId3"/>
    <sheet name="MZ4" sheetId="12" r:id="rId4"/>
    <sheet name="VIG" sheetId="3" r:id="rId5"/>
    <sheet name="VP" sheetId="4" r:id="rId6"/>
    <sheet name="DA" sheetId="5" r:id="rId7"/>
    <sheet name="AA" sheetId="6" r:id="rId8"/>
    <sheet name="VIGMMZ" sheetId="7" r:id="rId9"/>
    <sheet name="PO" sheetId="8" r:id="rId10"/>
    <sheet name="Blad9" sheetId="9" r:id="rId11"/>
    <sheet name="Blad10" sheetId="10" r:id="rId12"/>
  </sheets>
  <calcPr calcId="162913"/>
</workbook>
</file>

<file path=xl/calcChain.xml><?xml version="1.0" encoding="utf-8"?>
<calcChain xmlns="http://schemas.openxmlformats.org/spreadsheetml/2006/main">
  <c r="E18" i="6" l="1"/>
  <c r="I14" i="6"/>
  <c r="E18" i="5"/>
  <c r="E31" i="4" l="1"/>
  <c r="E89" i="12" l="1"/>
  <c r="N81" i="12"/>
  <c r="M81" i="12"/>
  <c r="M84" i="12" s="1"/>
  <c r="G81" i="12"/>
  <c r="M79" i="12"/>
  <c r="I79" i="12"/>
  <c r="E79" i="12"/>
  <c r="M75" i="12"/>
  <c r="I75" i="12"/>
  <c r="I81" i="12" s="1"/>
  <c r="E75" i="12"/>
  <c r="E90" i="12" s="1"/>
  <c r="O69" i="12"/>
  <c r="O81" i="12" s="1"/>
  <c r="N69" i="12"/>
  <c r="M69" i="12"/>
  <c r="K69" i="12"/>
  <c r="K81" i="12" s="1"/>
  <c r="J69" i="12"/>
  <c r="J81" i="12" s="1"/>
  <c r="I69" i="12"/>
  <c r="G69" i="12"/>
  <c r="F69" i="12"/>
  <c r="F81" i="12" s="1"/>
  <c r="E69" i="12"/>
  <c r="E81" i="12" s="1"/>
  <c r="E57" i="12"/>
  <c r="J51" i="12"/>
  <c r="E51" i="12"/>
  <c r="M49" i="12"/>
  <c r="I49" i="12"/>
  <c r="E49" i="12"/>
  <c r="M45" i="12"/>
  <c r="I45" i="12"/>
  <c r="E45" i="12"/>
  <c r="E58" i="12" s="1"/>
  <c r="O39" i="12"/>
  <c r="N39" i="12"/>
  <c r="N51" i="12" s="1"/>
  <c r="M39" i="12"/>
  <c r="M51" i="12" s="1"/>
  <c r="M54" i="12" s="1"/>
  <c r="K39" i="12"/>
  <c r="J39" i="12"/>
  <c r="I39" i="12"/>
  <c r="I51" i="12" s="1"/>
  <c r="G39" i="12"/>
  <c r="F39" i="12"/>
  <c r="F51" i="12" s="1"/>
  <c r="E60" i="12" s="1"/>
  <c r="E39" i="12"/>
  <c r="E28" i="12"/>
  <c r="M18" i="12"/>
  <c r="I18" i="12"/>
  <c r="E18" i="12"/>
  <c r="M14" i="12"/>
  <c r="I14" i="12"/>
  <c r="E14" i="12"/>
  <c r="S10" i="12"/>
  <c r="O7" i="12"/>
  <c r="O20" i="12" s="1"/>
  <c r="N7" i="12"/>
  <c r="N20" i="12" s="1"/>
  <c r="M7" i="12"/>
  <c r="K7" i="12"/>
  <c r="K20" i="12" s="1"/>
  <c r="J7" i="12"/>
  <c r="J20" i="12" s="1"/>
  <c r="I7" i="12"/>
  <c r="G7" i="12"/>
  <c r="G20" i="12" s="1"/>
  <c r="F7" i="12"/>
  <c r="F20" i="12" s="1"/>
  <c r="E7" i="12"/>
  <c r="S6" i="12"/>
  <c r="E89" i="11"/>
  <c r="O81" i="11"/>
  <c r="N81" i="11"/>
  <c r="K81" i="11"/>
  <c r="J81" i="11"/>
  <c r="E92" i="11" s="1"/>
  <c r="F81" i="11"/>
  <c r="E81" i="11"/>
  <c r="E84" i="11" s="1"/>
  <c r="M79" i="11"/>
  <c r="I79" i="11"/>
  <c r="E79" i="11"/>
  <c r="M75" i="11"/>
  <c r="I75" i="11"/>
  <c r="I81" i="11" s="1"/>
  <c r="E75" i="11"/>
  <c r="E90" i="11" s="1"/>
  <c r="O69" i="11"/>
  <c r="N69" i="11"/>
  <c r="M69" i="11"/>
  <c r="M81" i="11" s="1"/>
  <c r="M84" i="11" s="1"/>
  <c r="K69" i="11"/>
  <c r="J69" i="11"/>
  <c r="I69" i="11"/>
  <c r="G69" i="11"/>
  <c r="G81" i="11" s="1"/>
  <c r="F69" i="11"/>
  <c r="E69" i="11"/>
  <c r="E57" i="11"/>
  <c r="F51" i="11"/>
  <c r="E51" i="11"/>
  <c r="M49" i="11"/>
  <c r="I49" i="11"/>
  <c r="E49" i="11"/>
  <c r="M45" i="11"/>
  <c r="M51" i="11" s="1"/>
  <c r="I45" i="11"/>
  <c r="E45" i="11"/>
  <c r="E58" i="11" s="1"/>
  <c r="O39" i="11"/>
  <c r="N39" i="11"/>
  <c r="N51" i="11" s="1"/>
  <c r="M39" i="11"/>
  <c r="K39" i="11"/>
  <c r="J39" i="11"/>
  <c r="J51" i="11" s="1"/>
  <c r="E60" i="11" s="1"/>
  <c r="I39" i="11"/>
  <c r="I51" i="11" s="1"/>
  <c r="G39" i="11"/>
  <c r="F39" i="11"/>
  <c r="E39" i="11"/>
  <c r="E28" i="11"/>
  <c r="M18" i="11"/>
  <c r="I18" i="11"/>
  <c r="E18" i="11"/>
  <c r="M14" i="11"/>
  <c r="I14" i="11"/>
  <c r="E14" i="11"/>
  <c r="S10" i="11"/>
  <c r="O7" i="11"/>
  <c r="O20" i="11" s="1"/>
  <c r="N7" i="11"/>
  <c r="N20" i="11" s="1"/>
  <c r="M7" i="11"/>
  <c r="K7" i="11"/>
  <c r="K20" i="11" s="1"/>
  <c r="J7" i="11"/>
  <c r="J20" i="11" s="1"/>
  <c r="I7" i="11"/>
  <c r="G7" i="11"/>
  <c r="G20" i="11" s="1"/>
  <c r="F7" i="11"/>
  <c r="F20" i="11" s="1"/>
  <c r="E7" i="11"/>
  <c r="S6" i="11"/>
  <c r="M20" i="12" l="1"/>
  <c r="M23" i="12" s="1"/>
  <c r="M24" i="12" s="1"/>
  <c r="E29" i="12"/>
  <c r="I20" i="12"/>
  <c r="I23" i="12" s="1"/>
  <c r="I24" i="12" s="1"/>
  <c r="E20" i="12"/>
  <c r="E23" i="12" s="1"/>
  <c r="M20" i="11"/>
  <c r="I20" i="11"/>
  <c r="I23" i="11" s="1"/>
  <c r="I24" i="11" s="1"/>
  <c r="E20" i="11"/>
  <c r="E29" i="11"/>
  <c r="M23" i="11"/>
  <c r="M24" i="11" s="1"/>
  <c r="E31" i="11"/>
  <c r="E59" i="12"/>
  <c r="I54" i="12"/>
  <c r="E92" i="12"/>
  <c r="E84" i="12"/>
  <c r="E91" i="12"/>
  <c r="E54" i="12"/>
  <c r="E61" i="12" s="1"/>
  <c r="E31" i="12"/>
  <c r="I84" i="12"/>
  <c r="E85" i="11"/>
  <c r="E91" i="11"/>
  <c r="I84" i="11"/>
  <c r="E93" i="11" s="1"/>
  <c r="I54" i="11"/>
  <c r="M54" i="11"/>
  <c r="E59" i="11"/>
  <c r="E54" i="11"/>
  <c r="E61" i="11" s="1"/>
  <c r="I113" i="4"/>
  <c r="E30" i="12" l="1"/>
  <c r="E30" i="11"/>
  <c r="E23" i="11"/>
  <c r="E24" i="11" s="1"/>
  <c r="E24" i="12"/>
  <c r="E32" i="12"/>
  <c r="E93" i="12"/>
  <c r="E85" i="12"/>
  <c r="E32" i="11"/>
  <c r="E63" i="2"/>
  <c r="F63" i="2"/>
  <c r="F72" i="2" s="1"/>
  <c r="E84" i="2" s="1"/>
  <c r="N63" i="2"/>
  <c r="N66" i="2"/>
  <c r="E70" i="2"/>
  <c r="E72" i="2" s="1"/>
  <c r="E75" i="2" s="1"/>
  <c r="E76" i="2" l="1"/>
  <c r="E77" i="2" s="1"/>
  <c r="E83" i="2"/>
  <c r="E82" i="2"/>
  <c r="E134" i="4"/>
  <c r="K113" i="4"/>
  <c r="K126" i="4" s="1"/>
  <c r="N113" i="4"/>
  <c r="N126" i="4" s="1"/>
  <c r="S113" i="4"/>
  <c r="S126" i="4" s="1"/>
  <c r="Q124" i="4"/>
  <c r="M124" i="4"/>
  <c r="I124" i="4"/>
  <c r="Q120" i="4"/>
  <c r="I120" i="4"/>
  <c r="E120" i="4"/>
  <c r="E124" i="4"/>
  <c r="M120" i="4"/>
  <c r="R113" i="4"/>
  <c r="R126" i="4" s="1"/>
  <c r="Q113" i="4"/>
  <c r="O113" i="4"/>
  <c r="O126" i="4" s="1"/>
  <c r="J113" i="4"/>
  <c r="J126" i="4" s="1"/>
  <c r="G113" i="4"/>
  <c r="G126" i="4" s="1"/>
  <c r="F113" i="4"/>
  <c r="F126" i="4" s="1"/>
  <c r="E113" i="4"/>
  <c r="M113" i="4" l="1"/>
  <c r="M126" i="4" s="1"/>
  <c r="M129" i="4" s="1"/>
  <c r="M130" i="4" s="1"/>
  <c r="E85" i="2"/>
  <c r="E126" i="4"/>
  <c r="E129" i="4" s="1"/>
  <c r="E130" i="4" s="1"/>
  <c r="I126" i="4"/>
  <c r="I129" i="4" s="1"/>
  <c r="I130" i="4" s="1"/>
  <c r="Q126" i="4"/>
  <c r="Q129" i="4" s="1"/>
  <c r="Q130" i="4" s="1"/>
  <c r="E135" i="4"/>
  <c r="E137" i="4"/>
  <c r="E139" i="4" s="1"/>
  <c r="E138" i="4"/>
  <c r="E60" i="6"/>
  <c r="E28" i="6"/>
  <c r="E60" i="5"/>
  <c r="E28" i="5"/>
  <c r="E136" i="4" l="1"/>
  <c r="E140" i="4"/>
  <c r="K79" i="6"/>
  <c r="G79" i="6"/>
  <c r="I77" i="6"/>
  <c r="E77" i="6"/>
  <c r="K70" i="6"/>
  <c r="J70" i="6"/>
  <c r="J79" i="6" s="1"/>
  <c r="I83" i="6" s="1"/>
  <c r="I70" i="6"/>
  <c r="G70" i="6"/>
  <c r="F70" i="6"/>
  <c r="F79" i="6" s="1"/>
  <c r="E70" i="6"/>
  <c r="K79" i="5"/>
  <c r="G79" i="5"/>
  <c r="I77" i="5"/>
  <c r="E77" i="5"/>
  <c r="K70" i="5"/>
  <c r="J70" i="5"/>
  <c r="J79" i="5" s="1"/>
  <c r="I83" i="5" s="1"/>
  <c r="I70" i="5"/>
  <c r="G70" i="5"/>
  <c r="F70" i="5"/>
  <c r="F79" i="5" s="1"/>
  <c r="E83" i="5" s="1"/>
  <c r="E70" i="5"/>
  <c r="I79" i="6" l="1"/>
  <c r="I82" i="6" s="1"/>
  <c r="I84" i="6" s="1"/>
  <c r="E88" i="6"/>
  <c r="E79" i="6"/>
  <c r="E82" i="6" s="1"/>
  <c r="E90" i="6"/>
  <c r="E83" i="6"/>
  <c r="E88" i="5"/>
  <c r="I79" i="5"/>
  <c r="I82" i="5" s="1"/>
  <c r="I84" i="5" s="1"/>
  <c r="E79" i="5"/>
  <c r="E82" i="5" s="1"/>
  <c r="E84" i="5" s="1"/>
  <c r="E90" i="5"/>
  <c r="F6" i="2"/>
  <c r="I6" i="2"/>
  <c r="H19" i="2" s="1"/>
  <c r="H6" i="2"/>
  <c r="H13" i="2"/>
  <c r="E6" i="2"/>
  <c r="E89" i="6" l="1"/>
  <c r="E84" i="6"/>
  <c r="E91" i="5"/>
  <c r="E91" i="6"/>
  <c r="E89" i="5"/>
  <c r="J6" i="2"/>
  <c r="J15" i="2"/>
  <c r="I44" i="3" l="1"/>
  <c r="O38" i="3"/>
  <c r="K38" i="3"/>
  <c r="G38" i="3"/>
  <c r="E13" i="2"/>
  <c r="E68" i="7"/>
  <c r="F68" i="7"/>
  <c r="G68" i="7"/>
  <c r="G80" i="7"/>
  <c r="I68" i="7"/>
  <c r="I74" i="7"/>
  <c r="I78" i="7"/>
  <c r="I80" i="7"/>
  <c r="J68" i="7"/>
  <c r="K68" i="7"/>
  <c r="E74" i="7"/>
  <c r="E89" i="7"/>
  <c r="E78" i="7"/>
  <c r="E80" i="7"/>
  <c r="F80" i="7"/>
  <c r="E83" i="7"/>
  <c r="J80" i="7"/>
  <c r="K80" i="7"/>
  <c r="E88" i="7"/>
  <c r="E91" i="7"/>
  <c r="I83" i="7"/>
  <c r="I84" i="7"/>
  <c r="E90" i="7"/>
  <c r="E92" i="7"/>
  <c r="E84" i="7"/>
  <c r="E50" i="4"/>
  <c r="Q77" i="4"/>
  <c r="M77" i="4"/>
  <c r="I77" i="4"/>
  <c r="E77" i="4"/>
  <c r="Q8" i="4"/>
  <c r="M8" i="4"/>
  <c r="I8" i="4"/>
  <c r="E8" i="4"/>
  <c r="Q43" i="4"/>
  <c r="M43" i="4"/>
  <c r="I43" i="4"/>
  <c r="F43" i="4"/>
  <c r="E43" i="4"/>
  <c r="E7" i="8"/>
  <c r="E14" i="8"/>
  <c r="E18" i="8"/>
  <c r="E23" i="8"/>
  <c r="E56" i="7"/>
  <c r="M48" i="7"/>
  <c r="I48" i="7"/>
  <c r="E48" i="7"/>
  <c r="M44" i="7"/>
  <c r="I44" i="7"/>
  <c r="E57" i="7" s="1"/>
  <c r="E44" i="7"/>
  <c r="N38" i="7"/>
  <c r="N50" i="7" s="1"/>
  <c r="M38" i="7"/>
  <c r="J38" i="7"/>
  <c r="J50" i="7"/>
  <c r="I38" i="7"/>
  <c r="F38" i="7"/>
  <c r="F50" i="7" s="1"/>
  <c r="E38" i="7"/>
  <c r="E27" i="7"/>
  <c r="M17" i="7"/>
  <c r="M19" i="7" s="1"/>
  <c r="M22" i="7" s="1"/>
  <c r="M23" i="7" s="1"/>
  <c r="I17" i="7"/>
  <c r="E17" i="7"/>
  <c r="M13" i="7"/>
  <c r="I13" i="7"/>
  <c r="E28" i="7" s="1"/>
  <c r="E13" i="7"/>
  <c r="S10" i="7"/>
  <c r="O7" i="7"/>
  <c r="O19" i="7"/>
  <c r="N7" i="7"/>
  <c r="N19" i="7"/>
  <c r="M7" i="7"/>
  <c r="K7" i="7"/>
  <c r="K19" i="7" s="1"/>
  <c r="J7" i="7"/>
  <c r="J19" i="7" s="1"/>
  <c r="I7" i="7"/>
  <c r="G7" i="7"/>
  <c r="G19" i="7" s="1"/>
  <c r="F7" i="7"/>
  <c r="F19" i="7"/>
  <c r="E7" i="7"/>
  <c r="S6" i="7"/>
  <c r="M50" i="6"/>
  <c r="I50" i="6"/>
  <c r="E50" i="6"/>
  <c r="M46" i="6"/>
  <c r="I46" i="6"/>
  <c r="E46" i="6"/>
  <c r="O39" i="6"/>
  <c r="O52" i="6"/>
  <c r="N39" i="6"/>
  <c r="N52" i="6" s="1"/>
  <c r="M39" i="6"/>
  <c r="M52" i="6"/>
  <c r="K39" i="6"/>
  <c r="K52" i="6"/>
  <c r="J39" i="6"/>
  <c r="J52" i="6" s="1"/>
  <c r="I39" i="6"/>
  <c r="G39" i="6"/>
  <c r="G52" i="6" s="1"/>
  <c r="F39" i="6"/>
  <c r="F52" i="6" s="1"/>
  <c r="E39" i="6"/>
  <c r="G7" i="6"/>
  <c r="G20" i="6" s="1"/>
  <c r="M18" i="6"/>
  <c r="I18" i="6"/>
  <c r="M14" i="6"/>
  <c r="M7" i="6"/>
  <c r="N7" i="6"/>
  <c r="N20" i="6" s="1"/>
  <c r="E14" i="6"/>
  <c r="I7" i="6"/>
  <c r="S10" i="6"/>
  <c r="O7" i="6"/>
  <c r="O20" i="6"/>
  <c r="K7" i="6"/>
  <c r="K20" i="6" s="1"/>
  <c r="J7" i="6"/>
  <c r="J20" i="6" s="1"/>
  <c r="F7" i="6"/>
  <c r="F20" i="6" s="1"/>
  <c r="E7" i="6"/>
  <c r="S6" i="6"/>
  <c r="E46" i="5"/>
  <c r="I46" i="5"/>
  <c r="M46" i="5"/>
  <c r="M50" i="5"/>
  <c r="I50" i="5"/>
  <c r="E50" i="5"/>
  <c r="M39" i="5"/>
  <c r="I39" i="5"/>
  <c r="E39" i="5"/>
  <c r="M7" i="5"/>
  <c r="M14" i="5"/>
  <c r="M18" i="5"/>
  <c r="I7" i="5"/>
  <c r="I18" i="5"/>
  <c r="F7" i="5"/>
  <c r="F20" i="5" s="1"/>
  <c r="E7" i="5"/>
  <c r="E14" i="5"/>
  <c r="M84" i="4"/>
  <c r="M88" i="4"/>
  <c r="Q84" i="4"/>
  <c r="Q90" i="4" s="1"/>
  <c r="Q93" i="4" s="1"/>
  <c r="I84" i="4"/>
  <c r="E84" i="4"/>
  <c r="Q88" i="4"/>
  <c r="I88" i="4"/>
  <c r="E88" i="4"/>
  <c r="Q50" i="4"/>
  <c r="M50" i="4"/>
  <c r="M54" i="4"/>
  <c r="I50" i="4"/>
  <c r="I54" i="4"/>
  <c r="Q54" i="4"/>
  <c r="Q56" i="4"/>
  <c r="Q59" i="4" s="1"/>
  <c r="E54" i="4"/>
  <c r="Q19" i="4"/>
  <c r="Q15" i="4"/>
  <c r="M15" i="4"/>
  <c r="I15" i="4"/>
  <c r="E15" i="4"/>
  <c r="M19" i="4"/>
  <c r="I19" i="4"/>
  <c r="E19" i="4"/>
  <c r="M74" i="3"/>
  <c r="I74" i="3"/>
  <c r="E74" i="3"/>
  <c r="M78" i="3"/>
  <c r="M80" i="3" s="1"/>
  <c r="I78" i="3"/>
  <c r="E78" i="3"/>
  <c r="M44" i="3"/>
  <c r="E44" i="3"/>
  <c r="E50" i="3" s="1"/>
  <c r="M48" i="3"/>
  <c r="I48" i="3"/>
  <c r="E48" i="3"/>
  <c r="M13" i="3"/>
  <c r="I13" i="3"/>
  <c r="E28" i="3" s="1"/>
  <c r="E13" i="3"/>
  <c r="M17" i="3"/>
  <c r="I17" i="3"/>
  <c r="E17" i="3"/>
  <c r="E42" i="2"/>
  <c r="E46" i="2"/>
  <c r="I50" i="7"/>
  <c r="I53" i="7" s="1"/>
  <c r="E19" i="7"/>
  <c r="E22" i="7" s="1"/>
  <c r="E54" i="2"/>
  <c r="E26" i="8"/>
  <c r="G20" i="8"/>
  <c r="G7" i="8"/>
  <c r="F39" i="5"/>
  <c r="F52" i="5" s="1"/>
  <c r="E63" i="5" s="1"/>
  <c r="J39" i="5"/>
  <c r="J52" i="5" s="1"/>
  <c r="N39" i="5"/>
  <c r="N52" i="5" s="1"/>
  <c r="O39" i="5"/>
  <c r="O52" i="5" s="1"/>
  <c r="K39" i="5"/>
  <c r="K52" i="5" s="1"/>
  <c r="G39" i="5"/>
  <c r="G52" i="5" s="1"/>
  <c r="E62" i="4"/>
  <c r="S43" i="4"/>
  <c r="S56" i="4"/>
  <c r="R43" i="4"/>
  <c r="R56" i="4"/>
  <c r="O43" i="4"/>
  <c r="O56" i="4"/>
  <c r="N43" i="4"/>
  <c r="N56" i="4"/>
  <c r="K43" i="4"/>
  <c r="K56" i="4" s="1"/>
  <c r="J43" i="4"/>
  <c r="J56" i="4" s="1"/>
  <c r="G43" i="4"/>
  <c r="G56" i="4" s="1"/>
  <c r="F56" i="4"/>
  <c r="E56" i="3"/>
  <c r="E98" i="4"/>
  <c r="S77" i="4"/>
  <c r="S90" i="4" s="1"/>
  <c r="R77" i="4"/>
  <c r="R90" i="4"/>
  <c r="O77" i="4"/>
  <c r="O90" i="4" s="1"/>
  <c r="N77" i="4"/>
  <c r="N90" i="4"/>
  <c r="K77" i="4"/>
  <c r="K90" i="4" s="1"/>
  <c r="J77" i="4"/>
  <c r="J90" i="4" s="1"/>
  <c r="G77" i="4"/>
  <c r="G90" i="4" s="1"/>
  <c r="F77" i="4"/>
  <c r="F90" i="4" s="1"/>
  <c r="E88" i="3"/>
  <c r="O68" i="3"/>
  <c r="O80" i="3"/>
  <c r="N68" i="3"/>
  <c r="N80" i="3" s="1"/>
  <c r="M68" i="3"/>
  <c r="K68" i="3"/>
  <c r="K80" i="3"/>
  <c r="J68" i="3"/>
  <c r="J80" i="3" s="1"/>
  <c r="I68" i="3"/>
  <c r="G68" i="3"/>
  <c r="G80" i="3" s="1"/>
  <c r="F68" i="3"/>
  <c r="F80" i="3" s="1"/>
  <c r="E68" i="3"/>
  <c r="I80" i="3"/>
  <c r="I83" i="3" s="1"/>
  <c r="E27" i="8"/>
  <c r="F7" i="8"/>
  <c r="F20" i="8"/>
  <c r="E29" i="4"/>
  <c r="W11" i="4"/>
  <c r="S8" i="4"/>
  <c r="S21" i="4"/>
  <c r="R8" i="4"/>
  <c r="R21" i="4" s="1"/>
  <c r="O8" i="4"/>
  <c r="O21" i="4" s="1"/>
  <c r="N8" i="4"/>
  <c r="N21" i="4" s="1"/>
  <c r="K8" i="4"/>
  <c r="K21" i="4" s="1"/>
  <c r="J8" i="4"/>
  <c r="J21" i="4"/>
  <c r="G8" i="4"/>
  <c r="G21" i="4" s="1"/>
  <c r="F8" i="4"/>
  <c r="F21" i="4" s="1"/>
  <c r="W6" i="4"/>
  <c r="S10" i="5"/>
  <c r="O7" i="5"/>
  <c r="O20" i="5" s="1"/>
  <c r="N7" i="5"/>
  <c r="N20" i="5" s="1"/>
  <c r="K7" i="5"/>
  <c r="K20" i="5" s="1"/>
  <c r="J7" i="5"/>
  <c r="J20" i="5" s="1"/>
  <c r="E31" i="5" s="1"/>
  <c r="G7" i="5"/>
  <c r="G20" i="5" s="1"/>
  <c r="S6" i="5"/>
  <c r="E29" i="8"/>
  <c r="E20" i="8"/>
  <c r="E28" i="8"/>
  <c r="N38" i="3"/>
  <c r="N50" i="3" s="1"/>
  <c r="M38" i="3"/>
  <c r="M50" i="3" s="1"/>
  <c r="M53" i="3" s="1"/>
  <c r="J38" i="3"/>
  <c r="J50" i="3" s="1"/>
  <c r="I38" i="3"/>
  <c r="F38" i="3"/>
  <c r="F50" i="3"/>
  <c r="E38" i="3"/>
  <c r="E36" i="2"/>
  <c r="F36" i="2"/>
  <c r="F48" i="2" s="1"/>
  <c r="E56" i="2" s="1"/>
  <c r="N9" i="2"/>
  <c r="N6" i="2"/>
  <c r="S10" i="3"/>
  <c r="S6" i="3"/>
  <c r="E27" i="3"/>
  <c r="O7" i="3"/>
  <c r="O19" i="3" s="1"/>
  <c r="N7" i="3"/>
  <c r="N19" i="3" s="1"/>
  <c r="M7" i="3"/>
  <c r="M19" i="3" s="1"/>
  <c r="M22" i="3" s="1"/>
  <c r="M23" i="3" s="1"/>
  <c r="K7" i="3"/>
  <c r="K19" i="3" s="1"/>
  <c r="J7" i="3"/>
  <c r="J19" i="3" s="1"/>
  <c r="I7" i="3"/>
  <c r="G7" i="3"/>
  <c r="G19" i="3" s="1"/>
  <c r="F7" i="3"/>
  <c r="F19" i="3"/>
  <c r="E7" i="3"/>
  <c r="E30" i="8"/>
  <c r="I52" i="6" l="1"/>
  <c r="I55" i="6" s="1"/>
  <c r="E61" i="6"/>
  <c r="E63" i="6"/>
  <c r="E52" i="6"/>
  <c r="E62" i="6" s="1"/>
  <c r="M20" i="6"/>
  <c r="M23" i="6" s="1"/>
  <c r="M24" i="6" s="1"/>
  <c r="E31" i="6"/>
  <c r="E29" i="6"/>
  <c r="I20" i="6"/>
  <c r="I23" i="6" s="1"/>
  <c r="I24" i="6" s="1"/>
  <c r="E20" i="6"/>
  <c r="E61" i="5"/>
  <c r="E52" i="5"/>
  <c r="M21" i="4"/>
  <c r="E30" i="4"/>
  <c r="I21" i="4"/>
  <c r="Q21" i="4"/>
  <c r="Q24" i="4" s="1"/>
  <c r="Q25" i="4" s="1"/>
  <c r="M24" i="4"/>
  <c r="M25" i="4" s="1"/>
  <c r="I24" i="4"/>
  <c r="I25" i="4" s="1"/>
  <c r="M50" i="7"/>
  <c r="E50" i="7"/>
  <c r="E53" i="7" s="1"/>
  <c r="E60" i="7" s="1"/>
  <c r="M53" i="7"/>
  <c r="E59" i="7"/>
  <c r="I19" i="7"/>
  <c r="I22" i="7" s="1"/>
  <c r="I23" i="7" s="1"/>
  <c r="E30" i="7"/>
  <c r="E23" i="7"/>
  <c r="E99" i="4"/>
  <c r="M90" i="4"/>
  <c r="M93" i="4" s="1"/>
  <c r="I90" i="4"/>
  <c r="I93" i="4" s="1"/>
  <c r="I94" i="4" s="1"/>
  <c r="E102" i="4"/>
  <c r="E101" i="4"/>
  <c r="E103" i="4" s="1"/>
  <c r="E90" i="4"/>
  <c r="I56" i="4"/>
  <c r="E56" i="4"/>
  <c r="E59" i="4" s="1"/>
  <c r="M56" i="4"/>
  <c r="M59" i="4" s="1"/>
  <c r="I59" i="4"/>
  <c r="E63" i="4"/>
  <c r="E66" i="4"/>
  <c r="E65" i="4"/>
  <c r="E67" i="4" s="1"/>
  <c r="E64" i="4"/>
  <c r="E33" i="4"/>
  <c r="E21" i="4"/>
  <c r="E32" i="4"/>
  <c r="E34" i="4" s="1"/>
  <c r="E80" i="3"/>
  <c r="E90" i="3" s="1"/>
  <c r="E89" i="3"/>
  <c r="M83" i="3"/>
  <c r="E91" i="3"/>
  <c r="E83" i="3"/>
  <c r="I50" i="3"/>
  <c r="I53" i="3" s="1"/>
  <c r="E57" i="3"/>
  <c r="E59" i="3"/>
  <c r="E58" i="3"/>
  <c r="E53" i="3"/>
  <c r="E60" i="3" s="1"/>
  <c r="E19" i="3"/>
  <c r="E22" i="3" s="1"/>
  <c r="I19" i="3"/>
  <c r="I22" i="3" s="1"/>
  <c r="I23" i="3" s="1"/>
  <c r="E30" i="3"/>
  <c r="M55" i="6"/>
  <c r="I52" i="5"/>
  <c r="I55" i="5" s="1"/>
  <c r="M52" i="5"/>
  <c r="M55" i="5" s="1"/>
  <c r="I14" i="5"/>
  <c r="I20" i="5" s="1"/>
  <c r="M20" i="5"/>
  <c r="M23" i="5" s="1"/>
  <c r="M24" i="5" s="1"/>
  <c r="E15" i="2"/>
  <c r="E27" i="2"/>
  <c r="E20" i="5"/>
  <c r="E55" i="5"/>
  <c r="E48" i="2"/>
  <c r="E51" i="2" s="1"/>
  <c r="E57" i="2" s="1"/>
  <c r="E55" i="6" l="1"/>
  <c r="E64" i="6" s="1"/>
  <c r="E30" i="6"/>
  <c r="E23" i="6"/>
  <c r="E32" i="6" s="1"/>
  <c r="E62" i="5"/>
  <c r="E64" i="5"/>
  <c r="E29" i="5"/>
  <c r="E23" i="5"/>
  <c r="E30" i="5"/>
  <c r="E24" i="4"/>
  <c r="E58" i="7"/>
  <c r="E29" i="7"/>
  <c r="E31" i="7"/>
  <c r="E100" i="4"/>
  <c r="E93" i="4"/>
  <c r="E68" i="4"/>
  <c r="E84" i="3"/>
  <c r="E92" i="3"/>
  <c r="E29" i="3"/>
  <c r="E31" i="3"/>
  <c r="E23" i="3"/>
  <c r="I23" i="5"/>
  <c r="I24" i="5" s="1"/>
  <c r="E55" i="2"/>
  <c r="E24" i="6" l="1"/>
  <c r="E32" i="5"/>
  <c r="E24" i="5"/>
  <c r="E35" i="4"/>
  <c r="E94" i="4"/>
  <c r="E104" i="4"/>
  <c r="H15" i="2"/>
  <c r="I15" i="2"/>
  <c r="F15" i="2"/>
  <c r="E28" i="2" l="1"/>
  <c r="H18" i="2"/>
  <c r="E29" i="2"/>
  <c r="E30" i="2" l="1"/>
  <c r="H20" i="2"/>
</calcChain>
</file>

<file path=xl/comments1.xml><?xml version="1.0" encoding="utf-8"?>
<comments xmlns="http://schemas.openxmlformats.org/spreadsheetml/2006/main">
  <authors>
    <author>AWS User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 xml:space="preserve">maximaal 15%: 200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Minimaal 1315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Minimaal 475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Minimaal 2100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minimaal 895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Maximaal 15% = 60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>Minimaal 895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 xml:space="preserve">maximaal 15%: 200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Minimaal 1315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Minimaal 475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5" authorId="0" shapeId="0">
      <text>
        <r>
          <rPr>
            <b/>
            <sz val="9"/>
            <color indexed="81"/>
            <rFont val="Tahoma"/>
            <family val="2"/>
          </rPr>
          <t>Minimaal 2100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AWS User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Minimaal 715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Minimaal 720 uur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maximaal 15%: 270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Minimaal 1890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Minimaal 945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Minimaal 3150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1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 xml:space="preserve">Minimaal 720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8" authorId="0" shapeId="0">
      <text>
        <r>
          <rPr>
            <b/>
            <sz val="9"/>
            <color indexed="81"/>
            <rFont val="Tahoma"/>
            <family val="2"/>
          </rPr>
          <t>Maximaal 15% = 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</rPr>
          <t>Minimaal 630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>Minimaal 1920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</rPr>
          <t>Minimaal 2685uur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6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Minimaal 715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9" authorId="0" shapeId="0">
      <text>
        <r>
          <rPr>
            <b/>
            <sz val="9"/>
            <color indexed="81"/>
            <rFont val="Tahoma"/>
            <family val="2"/>
          </rPr>
          <t>Minimaal 720 uur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 xml:space="preserve">maximaal 15%: 165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Minimaal 1155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Minimaal1545 uur
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Minimaal 2835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AWS User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Minimaal 715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Minimaal 720 uur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maximaal 15%: 270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Minimaal 1890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Minimaal 945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Minimaal 3150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1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 xml:space="preserve">Minimaal 720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8" authorId="0" shapeId="0">
      <text>
        <r>
          <rPr>
            <b/>
            <sz val="9"/>
            <color indexed="81"/>
            <rFont val="Tahoma"/>
            <family val="2"/>
          </rPr>
          <t>Maximaal 15% = 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</rPr>
          <t>Minimaal 630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>Minimaal 1920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</rPr>
          <t>Minimaal 2685uur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6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Minimaal 715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9" authorId="0" shapeId="0">
      <text>
        <r>
          <rPr>
            <b/>
            <sz val="9"/>
            <color indexed="81"/>
            <rFont val="Tahoma"/>
            <family val="2"/>
          </rPr>
          <t>Minimaal 720 uur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 xml:space="preserve">maximaal 15%: 165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Minimaal 1155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Minimaal1545 uur
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Minimaal 2835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AWS User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Minimaal 715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Minimaal 720 uur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 xml:space="preserve">maximaal 15%: 270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Minimaal 1890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Minimaal 945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Minimaal 3150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 xml:space="preserve">Minimaal 720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>Maximaal 15% = 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8" authorId="0" shapeId="0">
      <text>
        <r>
          <rPr>
            <b/>
            <sz val="9"/>
            <color indexed="81"/>
            <rFont val="Tahoma"/>
            <family val="2"/>
          </rPr>
          <t>Minimaal 630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</rPr>
          <t>Minimaal 1920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>Minimaal 2685uur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5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>Minimaal 715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Minimaal 720 uur</t>
        </r>
      </text>
    </comment>
    <comment ref="E89" authorId="0" shapeId="0">
      <text>
        <r>
          <rPr>
            <b/>
            <sz val="9"/>
            <color indexed="81"/>
            <rFont val="Tahoma"/>
            <family val="2"/>
          </rPr>
          <t xml:space="preserve">maximaal 15%: 165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Minimaal 1155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Minimaal1545 uur
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Minimaal 2835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AWS User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Minimaal 735uur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Minimaal 960 uur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 xml:space="preserve">maximaal 15%: 355
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Minimaal 2470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Minimaal 1420 uur
Let op: praktijk wet BIG vraagt 2300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Minimaal 1535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Minimaal 2300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Minimaal 4200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9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>Minimaal 735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Minimaal 960 uur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 xml:space="preserve">maximaal 15%: 120
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4" authorId="0" shapeId="0">
      <text>
        <r>
          <rPr>
            <b/>
            <sz val="9"/>
            <color indexed="81"/>
            <rFont val="Tahoma"/>
            <family val="2"/>
          </rPr>
          <t>Minimaal 840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Minimaal 2560 uur
Let op: praktijk wet BIG vraagt 2300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Minimaal 1535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Minimaal 2300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Minimaal 3570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3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3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73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Minimaal 735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Minimaal 960 uur</t>
        </r>
      </text>
    </comment>
    <comment ref="E99" authorId="0" shapeId="0">
      <text>
        <r>
          <rPr>
            <b/>
            <sz val="9"/>
            <color indexed="81"/>
            <rFont val="Tahoma"/>
            <family val="2"/>
          </rPr>
          <t xml:space="preserve">maximaal 15%: 250
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Minimaal 1733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1" authorId="0" shapeId="0">
      <text>
        <r>
          <rPr>
            <b/>
            <sz val="9"/>
            <color indexed="81"/>
            <rFont val="Tahoma"/>
            <family val="2"/>
          </rPr>
          <t>Minimaal 1754 uur
Let op: praktijk wet BIG vraagt 2300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2" authorId="0" shapeId="0">
      <text>
        <r>
          <rPr>
            <b/>
            <sz val="9"/>
            <color indexed="81"/>
            <rFont val="Tahoma"/>
            <family val="2"/>
          </rPr>
          <t>Minimaal 1535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3" authorId="0" shapeId="0">
      <text>
        <r>
          <rPr>
            <b/>
            <sz val="9"/>
            <color indexed="81"/>
            <rFont val="Tahoma"/>
            <family val="2"/>
          </rPr>
          <t>Minimaal 2300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</rPr>
          <t>Minimaal 3880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9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9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9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09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6" authorId="0" shapeId="0">
      <text>
        <r>
          <rPr>
            <b/>
            <sz val="9"/>
            <color indexed="81"/>
            <rFont val="Tahoma"/>
            <family val="2"/>
          </rPr>
          <t>Minimaal 735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4" authorId="0" shapeId="0">
      <text>
        <r>
          <rPr>
            <b/>
            <sz val="9"/>
            <color indexed="81"/>
            <rFont val="Tahoma"/>
            <family val="2"/>
          </rPr>
          <t>Minimaal 960 uur</t>
        </r>
      </text>
    </comment>
    <comment ref="E135" authorId="0" shapeId="0">
      <text>
        <r>
          <rPr>
            <b/>
            <sz val="9"/>
            <color indexed="81"/>
            <rFont val="Tahoma"/>
            <family val="2"/>
          </rPr>
          <t xml:space="preserve">maximaal 15%: 250
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6" authorId="0" shapeId="0">
      <text>
        <r>
          <rPr>
            <b/>
            <sz val="9"/>
            <color indexed="81"/>
            <rFont val="Tahoma"/>
            <family val="2"/>
          </rPr>
          <t>Minimaal 1733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7" authorId="0" shapeId="0">
      <text>
        <r>
          <rPr>
            <b/>
            <sz val="9"/>
            <color indexed="81"/>
            <rFont val="Tahoma"/>
            <family val="2"/>
          </rPr>
          <t>Minimaal 1754 uur
Let op: praktijk wet BIG vraagt 2300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8" authorId="0" shapeId="0">
      <text>
        <r>
          <rPr>
            <b/>
            <sz val="9"/>
            <color indexed="81"/>
            <rFont val="Tahoma"/>
            <family val="2"/>
          </rPr>
          <t>Minimaal 1535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9" authorId="0" shapeId="0">
      <text>
        <r>
          <rPr>
            <b/>
            <sz val="9"/>
            <color indexed="81"/>
            <rFont val="Tahoma"/>
            <family val="2"/>
          </rPr>
          <t>Minimaal 2300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0" authorId="0" shapeId="0">
      <text>
        <r>
          <rPr>
            <b/>
            <sz val="9"/>
            <color indexed="81"/>
            <rFont val="Tahoma"/>
            <family val="2"/>
          </rPr>
          <t>Minimaal 3880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AWS User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Minimaal 735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Minimaal 720 uur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maximaal 15%: 270
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Minimaal 1890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Minimaal 945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Minimaal 3150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Minimaal 850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>Minimaal 850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5" authorId="0" shapeId="0">
      <text>
        <r>
          <rPr>
            <b/>
            <sz val="9"/>
            <color indexed="81"/>
            <rFont val="Tahoma"/>
            <family val="2"/>
          </rPr>
          <t>Minimaal 850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 xml:space="preserve">Minimaal 720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</rPr>
          <t>Maximaal 15% = 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Minimaal 630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Minimaal 1920 uur</t>
        </r>
      </text>
    </comment>
    <comment ref="E64" authorId="0" shapeId="0">
      <text>
        <r>
          <rPr>
            <b/>
            <sz val="9"/>
            <color indexed="81"/>
            <rFont val="Tahoma"/>
            <family val="2"/>
          </rPr>
          <t>Minimaal 2685 uur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 xml:space="preserve">maximaal 15%: 200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9" authorId="0" shapeId="0">
      <text>
        <r>
          <rPr>
            <b/>
            <sz val="9"/>
            <color indexed="81"/>
            <rFont val="Tahoma"/>
            <family val="2"/>
          </rPr>
          <t>Minimaal 1315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Minimaal 475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Minimaal 2100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AWS User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Minimaal 735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Minimaal 720 uur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maximaal 15%: 270
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Minimaal 1890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Minimaal 945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Minimaal 3150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Minimaal 850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>Minimaal 850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5" authorId="0" shapeId="0">
      <text>
        <r>
          <rPr>
            <b/>
            <sz val="9"/>
            <color indexed="81"/>
            <rFont val="Tahoma"/>
            <family val="2"/>
          </rPr>
          <t>Minimaal 850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 xml:space="preserve">Minimaalv720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</rPr>
          <t>Maximaal 15% = 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Minimaal630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Minimaal 1920 uur</t>
        </r>
      </text>
    </comment>
    <comment ref="E64" authorId="0" shapeId="0">
      <text>
        <r>
          <rPr>
            <b/>
            <sz val="9"/>
            <color indexed="81"/>
            <rFont val="Tahoma"/>
            <family val="2"/>
          </rPr>
          <t>Minimaal 2685 uur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 xml:space="preserve">maximaal 15%: 200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9" authorId="0" shapeId="0">
      <text>
        <r>
          <rPr>
            <b/>
            <sz val="9"/>
            <color indexed="81"/>
            <rFont val="Tahoma"/>
            <family val="2"/>
          </rPr>
          <t>Minimaal 1315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Minimaal 475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Minimaal 2100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AWS User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Minimaal 715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Minimaal 720 uur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 xml:space="preserve">maximaal 15%: 270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Minimaal 1890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Minimaal 945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Minimaal 3150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 xml:space="preserve">Minimaal 720 uur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>Maximaal 15% = 90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8" authorId="0" shapeId="0">
      <text>
        <r>
          <rPr>
            <b/>
            <sz val="9"/>
            <color indexed="81"/>
            <rFont val="Tahoma"/>
            <family val="2"/>
          </rPr>
          <t>Minimaal 630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</rPr>
          <t>Minimaal 1920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>Minimaal 2685uur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>OU = Onbegeleide uren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5" authorId="0" shapeId="0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Minimaal 720 uur - de uren vrijstelling</t>
        </r>
      </text>
    </comment>
    <comment ref="E89" authorId="0" shapeId="0">
      <text>
        <r>
          <rPr>
            <b/>
            <sz val="9"/>
            <color indexed="81"/>
            <rFont val="Tahoma"/>
            <family val="2"/>
          </rPr>
          <t xml:space="preserve">maximaal 15%: 270 uur - de uren vrijstelling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Minimaal 1890 uur - de uren vrijstelling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Minimaal 945 uur - de uren vrijstelling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Minimaal 2100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AWS User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Minimaal 240 uur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Maximaal 15% = 60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Minimaal 210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Minimaal 640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Minimaal 895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<sst xmlns="http://schemas.openxmlformats.org/spreadsheetml/2006/main" count="1231" uniqueCount="132">
  <si>
    <t>wij voldoen aan de urennorm wet BIG, daar waar relevant;</t>
  </si>
  <si>
    <t>2 jarige opleiding</t>
  </si>
  <si>
    <t>3 jarige opleiding</t>
  </si>
  <si>
    <t>BOT</t>
  </si>
  <si>
    <t>BPV</t>
  </si>
  <si>
    <t>(BOT + BPV</t>
  </si>
  <si>
    <t>aantal uren opleidingstijd</t>
  </si>
  <si>
    <t>plus 5%</t>
  </si>
  <si>
    <t>4 jarige opleiding</t>
  </si>
  <si>
    <t>BOL</t>
  </si>
  <si>
    <t>BBL</t>
  </si>
  <si>
    <t>per leerjaar</t>
  </si>
  <si>
    <t>de generieke vakken beslaan niet meer dan 15% van de opleidingstijd</t>
  </si>
  <si>
    <t>wij programmeren de keuzedeelverplichting in onze programma's</t>
  </si>
  <si>
    <t>wet BIG</t>
  </si>
  <si>
    <t>Theoretisch onderwijs:</t>
  </si>
  <si>
    <t>1535 uur</t>
  </si>
  <si>
    <t>Praktisch onderwijs:</t>
  </si>
  <si>
    <t>2300 uur</t>
  </si>
  <si>
    <r>
      <t xml:space="preserve">wij </t>
    </r>
    <r>
      <rPr>
        <b/>
        <sz val="11"/>
        <color theme="4" tint="-0.249977111117893"/>
        <rFont val="Calibri"/>
        <family val="2"/>
        <scheme val="minor"/>
      </rPr>
      <t>programmeren</t>
    </r>
    <r>
      <rPr>
        <sz val="11"/>
        <color theme="1"/>
        <rFont val="Calibri"/>
        <family val="2"/>
        <scheme val="minor"/>
      </rPr>
      <t xml:space="preserve"> 5%-10% extra opleidingstijd, om roostertechnische beperkingen en korststondig uitval op te vangen.</t>
    </r>
  </si>
  <si>
    <t>Keuzedeelverplichting</t>
  </si>
  <si>
    <t>Urennormverplichting is in studielasturen: BOT + BPV + ongebegeleide uren</t>
  </si>
  <si>
    <t>aantal studielasturen</t>
  </si>
  <si>
    <t>Urennorm WEB: per studiejaar tenminste 850 uur opleidingstijd (BOT + BPV)</t>
  </si>
  <si>
    <t>Keuze BOT of BPV</t>
  </si>
  <si>
    <t>Vakinhoudelijk</t>
  </si>
  <si>
    <t>Profiel + basis</t>
  </si>
  <si>
    <t>Leerjaar 1</t>
  </si>
  <si>
    <t>Leerjaar 2</t>
  </si>
  <si>
    <t>Generieke vakken</t>
  </si>
  <si>
    <t>Nederlands</t>
  </si>
  <si>
    <t>Rekenen</t>
  </si>
  <si>
    <t>Burgerschap</t>
  </si>
  <si>
    <t>LOB/SLB</t>
  </si>
  <si>
    <t>OU</t>
  </si>
  <si>
    <t>subtotaal</t>
  </si>
  <si>
    <t>totaal per leerjaar</t>
  </si>
  <si>
    <t>Uren</t>
  </si>
  <si>
    <t>Keuzedelen</t>
  </si>
  <si>
    <t>Generiek</t>
  </si>
  <si>
    <t>Opleidingstijd per leerjaar</t>
  </si>
  <si>
    <t xml:space="preserve">Onbegeleide uren per leerjaar </t>
  </si>
  <si>
    <t>Studielast per leerjaar</t>
  </si>
  <si>
    <t>opleidingstijd</t>
  </si>
  <si>
    <t>Overzicht urennormen</t>
  </si>
  <si>
    <t>Leerjaar 3</t>
  </si>
  <si>
    <t>Topmodel Verzorgende IG BOL Regulier</t>
  </si>
  <si>
    <t>TOP-Model Dienstverlender BOL Regulier</t>
  </si>
  <si>
    <t>Rekenhulp:</t>
  </si>
  <si>
    <t>aantal klokuren</t>
  </si>
  <si>
    <t>Klokuren (60 minuten) naar lesuren (45 minuten)</t>
  </si>
  <si>
    <t>Lesuren (45 minuten) naar klok uren (60 minuten):</t>
  </si>
  <si>
    <t xml:space="preserve">aantal lesuren </t>
  </si>
  <si>
    <t>is  aantal klokuren:</t>
  </si>
  <si>
    <t>is aantal lesuren</t>
  </si>
  <si>
    <t>Overzicht urennormen BOL</t>
  </si>
  <si>
    <t>Overzicht urennormen BBL</t>
  </si>
  <si>
    <t>TOP-Model Verzorgende IG BBL Regulier</t>
  </si>
  <si>
    <t>Topmodel Doktersassistent BOL Regulier</t>
  </si>
  <si>
    <t>Leerjaar 4</t>
  </si>
  <si>
    <t>Topmodel Apothekersassistent BOL Regulier</t>
  </si>
  <si>
    <t>Instroom in het tweede leerjaar</t>
  </si>
  <si>
    <t>TOP-Model VIG/MZ BBL Regulier</t>
  </si>
  <si>
    <t>Topmodel VIG/MZ verkort</t>
  </si>
  <si>
    <t>Topmodel MBO-Verpleegkundige BOL Regulier</t>
  </si>
  <si>
    <t>Wet BIG: theorie</t>
  </si>
  <si>
    <t>Wet BIG: praktijk</t>
  </si>
  <si>
    <t>BPV (WEB)</t>
  </si>
  <si>
    <t>BOT (WEB)</t>
  </si>
  <si>
    <t>TOP-Model Praktijkopleider</t>
  </si>
  <si>
    <t xml:space="preserve">Topmodel Verzorgende IG BOL-BBL </t>
  </si>
  <si>
    <t>Leerjaar 1 (BOL)</t>
  </si>
  <si>
    <t>Leerjaar 2 (BBL)</t>
  </si>
  <si>
    <t>Leerjaar 3 (BBL)</t>
  </si>
  <si>
    <t>Leerjaar 2 (BOL)</t>
  </si>
  <si>
    <t>Leerjaar 4 (BBL)</t>
  </si>
  <si>
    <t>BOL/ BBL</t>
  </si>
  <si>
    <t>niveau 3 (BOL/BBL/BBL)</t>
  </si>
  <si>
    <t>niveau 4 (BOL/BOL/BBL/BBL)</t>
  </si>
  <si>
    <t>Specialistenopleiding</t>
  </si>
  <si>
    <t>Urennorm WEB: per studiejaar BOL 1600 uur (BO+BPV+OU), per studiejaar  BBL tenminste 850 uur opleidingstijd (BOT + BPV)</t>
  </si>
  <si>
    <t>Het eerste studiejaar moet tenminste 700 uur BOT bevatten</t>
  </si>
  <si>
    <t>Het eerste studiejaar moet tenminste 700 uur BOT bevatten.</t>
  </si>
  <si>
    <t>Topmodel MBO-Verpleegkundige BBL</t>
  </si>
  <si>
    <t xml:space="preserve">Leerjaar 2 </t>
  </si>
  <si>
    <t xml:space="preserve">Leerjaar 4 </t>
  </si>
  <si>
    <t>Topmodel Doktersassistent BBL Regulier</t>
  </si>
  <si>
    <t>Engels</t>
  </si>
  <si>
    <t>subtotaal vakinhoudelijk</t>
  </si>
  <si>
    <t>subtotaal generiek</t>
  </si>
  <si>
    <t>subttotaal begeleiding</t>
  </si>
  <si>
    <t>Begeleiding</t>
  </si>
  <si>
    <t>subtotaal vakninhoudelijk</t>
  </si>
  <si>
    <t>Topmodel apothekersassistent BBL Regulier</t>
  </si>
  <si>
    <t>Topmodel VIG/MZ  BOL Regulier</t>
  </si>
  <si>
    <t>Praktijkleren</t>
  </si>
  <si>
    <t xml:space="preserve">                </t>
  </si>
  <si>
    <t xml:space="preserve">                                          </t>
  </si>
  <si>
    <t>BPV per leerjaar</t>
  </si>
  <si>
    <t>BOT per leerjaar</t>
  </si>
  <si>
    <t>2e jaar: 2 dagen van 8 klokuren  (40 weken lang)</t>
  </si>
  <si>
    <t>3 dagen stage</t>
  </si>
  <si>
    <t>3e + 4e jaar bbl</t>
  </si>
  <si>
    <t>groep 1</t>
  </si>
  <si>
    <t>1e jaar bol</t>
  </si>
  <si>
    <t>2e/3e en 4e  jaar: bol: 2 weken school/3 stage</t>
  </si>
  <si>
    <t>groep 2: 4 jaar bol</t>
  </si>
  <si>
    <t>groep 3: 4 jaar bol</t>
  </si>
  <si>
    <t>1e jaar: aanvullen naar big en web, 1e periode bv 2 weken geen stage enz.</t>
  </si>
  <si>
    <t>TOP-Model Dienstverlener BBL Regulier</t>
  </si>
  <si>
    <t>Overige weken 5 lesuren per week</t>
  </si>
  <si>
    <t>Profiel + basis + keuze</t>
  </si>
  <si>
    <t>subttotaalgeneriek</t>
  </si>
  <si>
    <t>BPV*</t>
  </si>
  <si>
    <t xml:space="preserve">* Het aantal BPV uren kan verschillen op basis van de keuze van de student voor de keuzedelen. </t>
  </si>
  <si>
    <t xml:space="preserve">Wanneer de student kiest voor een keuzedeel zonder BPV zal er 40 uur minder BPV zijn, en meer BOT of onbegeleide uren </t>
  </si>
  <si>
    <t>TOP-Model Doktersassistent 2 jarig traject</t>
  </si>
  <si>
    <t>TOP-ModelApothekersassistent 2 jarig traject</t>
  </si>
  <si>
    <t>Profiel + basis + keuzedelen</t>
  </si>
  <si>
    <t>Topmodel MBO-Verpleegkundige BOL/BBL (Experiment Ziekenhuizen)</t>
  </si>
  <si>
    <t>Topmodel MBO-Verpleegkundige Experiment BOL/BBL PGL (groep 3)</t>
  </si>
  <si>
    <t>TOP-Model Dienstverlening Helpende Zorg &amp; Welzijn 1 jarig traject</t>
  </si>
  <si>
    <t>Uitganspunten TOP-model 2018-2019</t>
  </si>
  <si>
    <t>wij voldoen aan de urennormen Focus op Vakmanschap, tenzij afwijkend vanuit Experiment BOT</t>
  </si>
  <si>
    <t>Urennormen FoV: per studiejaar 1600 uur onderwijs, waarvan tenminste 1000 uur opleidingstijd (BOT +BPV)</t>
  </si>
  <si>
    <t>Topmodel Maatsschappelijke zorg niveau 3 BOL Regulier</t>
  </si>
  <si>
    <t>TOP-Model Maatschappelijke Zorg niveau 3 BBL Regulier</t>
  </si>
  <si>
    <t>TopmodelMaatschappelijke zorg niveau 4 Regulier</t>
  </si>
  <si>
    <t>TOP-Model Maatschappelijke zorg niveau 4  BBL Regulier</t>
  </si>
  <si>
    <t>Beroepsgericht</t>
  </si>
  <si>
    <t>Zelfstandig werken</t>
  </si>
  <si>
    <t>BOT-experiment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</si>
</sst>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CE6F1"/>
        <bgColor indexed="64"/>
      </patternFill>
    </fill>
  </fills>
  <borders count="11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/>
      <diagonal/>
    </border>
    <border>
      <left/>
      <right style="double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/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/>
      <bottom style="thin">
        <color theme="4" tint="-0.24994659260841701"/>
      </bottom>
      <diagonal/>
    </border>
    <border>
      <left style="double">
        <color theme="5" tint="-0.24994659260841701"/>
      </left>
      <right/>
      <top style="double">
        <color theme="5" tint="-0.24994659260841701"/>
      </top>
      <bottom/>
      <diagonal/>
    </border>
    <border>
      <left/>
      <right/>
      <top style="double">
        <color theme="5" tint="-0.24994659260841701"/>
      </top>
      <bottom/>
      <diagonal/>
    </border>
    <border>
      <left/>
      <right style="double">
        <color theme="5" tint="-0.24994659260841701"/>
      </right>
      <top style="double">
        <color theme="5" tint="-0.24994659260841701"/>
      </top>
      <bottom/>
      <diagonal/>
    </border>
    <border>
      <left style="double">
        <color theme="5" tint="-0.24994659260841701"/>
      </left>
      <right/>
      <top/>
      <bottom/>
      <diagonal/>
    </border>
    <border>
      <left/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/>
      <top/>
      <bottom style="double">
        <color theme="5" tint="-0.24994659260841701"/>
      </bottom>
      <diagonal/>
    </border>
    <border>
      <left/>
      <right/>
      <top/>
      <bottom style="double">
        <color theme="5" tint="-0.24994659260841701"/>
      </bottom>
      <diagonal/>
    </border>
    <border>
      <left/>
      <right style="double">
        <color theme="5" tint="-0.24994659260841701"/>
      </right>
      <top/>
      <bottom style="double">
        <color theme="5" tint="-0.24994659260841701"/>
      </bottom>
      <diagonal/>
    </border>
    <border>
      <left/>
      <right style="thin">
        <color theme="5" tint="-0.24994659260841701"/>
      </right>
      <top style="double">
        <color theme="5" tint="-0.24994659260841701"/>
      </top>
      <bottom/>
      <diagonal/>
    </border>
    <border>
      <left/>
      <right style="thin">
        <color theme="5" tint="-0.24994659260841701"/>
      </right>
      <top/>
      <bottom/>
      <diagonal/>
    </border>
    <border>
      <left/>
      <right style="thin">
        <color theme="5" tint="-0.24994659260841701"/>
      </right>
      <top/>
      <bottom style="double">
        <color theme="5" tint="-0.24994659260841701"/>
      </bottom>
      <diagonal/>
    </border>
    <border>
      <left style="thin">
        <color theme="5" tint="-0.24994659260841701"/>
      </left>
      <right style="double">
        <color theme="5" tint="-0.24994659260841701"/>
      </right>
      <top style="double">
        <color theme="5" tint="-0.24994659260841701"/>
      </top>
      <bottom/>
      <diagonal/>
    </border>
    <border>
      <left style="thin">
        <color theme="5" tint="-0.24994659260841701"/>
      </left>
      <right style="double">
        <color theme="5" tint="-0.24994659260841701"/>
      </right>
      <top/>
      <bottom/>
      <diagonal/>
    </border>
    <border>
      <left style="thin">
        <color theme="5" tint="-0.24994659260841701"/>
      </left>
      <right style="double">
        <color theme="5" tint="-0.24994659260841701"/>
      </right>
      <top/>
      <bottom style="double">
        <color theme="5" tint="-0.24994659260841701"/>
      </bottom>
      <diagonal/>
    </border>
    <border>
      <left style="thin">
        <color theme="4" tint="-0.24994659260841701"/>
      </left>
      <right/>
      <top style="double">
        <color theme="4" tint="-0.24994659260841701"/>
      </top>
      <bottom/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n">
        <color theme="4" tint="-0.24994659260841701"/>
      </bottom>
      <diagonal/>
    </border>
    <border>
      <left/>
      <right/>
      <top style="double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 style="double">
        <color theme="4" tint="-0.24994659260841701"/>
      </top>
      <bottom style="thin">
        <color theme="4" tint="-0.24994659260841701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 style="double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double">
        <color theme="5" tint="-0.24994659260841701"/>
      </right>
      <top/>
      <bottom style="thin">
        <color theme="5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4" tint="-0.2499465926084170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double">
        <color theme="4" tint="-0.24994659260841701"/>
      </bottom>
      <diagonal/>
    </border>
    <border>
      <left/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thick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double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/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double">
        <color theme="4" tint="-0.24994659260841701"/>
      </right>
      <top style="thick">
        <color theme="4" tint="-0.24994659260841701"/>
      </top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/>
      <diagonal/>
    </border>
    <border>
      <left style="thick">
        <color rgb="FF366092"/>
      </left>
      <right style="thick">
        <color rgb="FF366092"/>
      </right>
      <top style="thick">
        <color rgb="FF366092"/>
      </top>
      <bottom/>
      <diagonal/>
    </border>
    <border>
      <left style="thick">
        <color rgb="FF366092"/>
      </left>
      <right style="thick">
        <color rgb="FF366092"/>
      </right>
      <top style="thick">
        <color rgb="FF366092"/>
      </top>
      <bottom style="thick">
        <color rgb="FF366092"/>
      </bottom>
      <diagonal/>
    </border>
    <border>
      <left style="thick">
        <color rgb="FF366092"/>
      </left>
      <right style="thick">
        <color rgb="FF366092"/>
      </right>
      <top/>
      <bottom style="thick">
        <color rgb="FF366092"/>
      </bottom>
      <diagonal/>
    </border>
    <border>
      <left/>
      <right style="thick">
        <color rgb="FF366092"/>
      </right>
      <top style="thick">
        <color rgb="FF366092"/>
      </top>
      <bottom style="thick">
        <color rgb="FF366092"/>
      </bottom>
      <diagonal/>
    </border>
    <border>
      <left/>
      <right style="medium">
        <color rgb="FF366092"/>
      </right>
      <top/>
      <bottom/>
      <diagonal/>
    </border>
    <border>
      <left/>
      <right style="thick">
        <color rgb="FF366092"/>
      </right>
      <top/>
      <bottom style="thick">
        <color rgb="FF366092"/>
      </bottom>
      <diagonal/>
    </border>
    <border>
      <left/>
      <right/>
      <top/>
      <bottom style="medium">
        <color rgb="FF366092"/>
      </bottom>
      <diagonal/>
    </border>
    <border>
      <left/>
      <right style="medium">
        <color rgb="FF366092"/>
      </right>
      <top/>
      <bottom style="medium">
        <color rgb="FF366092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double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double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/>
      <right style="double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9">
    <xf numFmtId="0" fontId="0" fillId="0" borderId="0" xfId="0"/>
    <xf numFmtId="0" fontId="4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5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4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6" fillId="2" borderId="13" xfId="0" applyFont="1" applyFill="1" applyBorder="1"/>
    <xf numFmtId="0" fontId="6" fillId="2" borderId="0" xfId="0" applyFont="1" applyFill="1" applyBorder="1"/>
    <xf numFmtId="0" fontId="2" fillId="2" borderId="13" xfId="0" applyFont="1" applyFill="1" applyBorder="1"/>
    <xf numFmtId="0" fontId="2" fillId="2" borderId="0" xfId="0" applyFont="1" applyFill="1" applyBorder="1"/>
    <xf numFmtId="0" fontId="0" fillId="0" borderId="0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0" borderId="0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3" borderId="3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9" fontId="6" fillId="2" borderId="0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9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0" borderId="5" xfId="0" applyFill="1" applyBorder="1"/>
    <xf numFmtId="0" fontId="6" fillId="0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2" borderId="5" xfId="0" applyFont="1" applyFill="1" applyBorder="1"/>
    <xf numFmtId="0" fontId="2" fillId="0" borderId="8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2" borderId="27" xfId="0" applyFont="1" applyFill="1" applyBorder="1"/>
    <xf numFmtId="0" fontId="0" fillId="0" borderId="29" xfId="0" applyFill="1" applyBorder="1"/>
    <xf numFmtId="0" fontId="0" fillId="0" borderId="24" xfId="0" applyFill="1" applyBorder="1"/>
    <xf numFmtId="0" fontId="6" fillId="0" borderId="25" xfId="0" applyFont="1" applyFill="1" applyBorder="1" applyAlignment="1">
      <alignment horizontal="left"/>
    </xf>
    <xf numFmtId="0" fontId="1" fillId="3" borderId="32" xfId="0" applyFont="1" applyFill="1" applyBorder="1" applyAlignment="1">
      <alignment horizontal="center"/>
    </xf>
    <xf numFmtId="0" fontId="0" fillId="0" borderId="32" xfId="0" applyBorder="1"/>
    <xf numFmtId="0" fontId="2" fillId="2" borderId="3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1" fillId="3" borderId="21" xfId="0" applyFont="1" applyFill="1" applyBorder="1"/>
    <xf numFmtId="0" fontId="1" fillId="0" borderId="22" xfId="0" applyFont="1" applyFill="1" applyBorder="1" applyAlignment="1">
      <alignment horizontal="center"/>
    </xf>
    <xf numFmtId="0" fontId="9" fillId="2" borderId="24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2" borderId="25" xfId="0" applyFont="1" applyFill="1" applyBorder="1"/>
    <xf numFmtId="0" fontId="6" fillId="2" borderId="24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0" fillId="2" borderId="25" xfId="0" applyFill="1" applyBorder="1"/>
    <xf numFmtId="0" fontId="2" fillId="2" borderId="24" xfId="0" applyFont="1" applyFill="1" applyBorder="1"/>
    <xf numFmtId="0" fontId="2" fillId="0" borderId="24" xfId="0" applyFont="1" applyFill="1" applyBorder="1"/>
    <xf numFmtId="0" fontId="0" fillId="2" borderId="24" xfId="0" applyFill="1" applyBorder="1"/>
    <xf numFmtId="0" fontId="3" fillId="3" borderId="24" xfId="0" applyFont="1" applyFill="1" applyBorder="1"/>
    <xf numFmtId="0" fontId="3" fillId="4" borderId="0" xfId="0" applyFont="1" applyFill="1" applyBorder="1"/>
    <xf numFmtId="0" fontId="1" fillId="3" borderId="0" xfId="0" applyFont="1" applyFill="1" applyBorder="1" applyAlignment="1">
      <alignment horizontal="center"/>
    </xf>
    <xf numFmtId="0" fontId="2" fillId="2" borderId="26" xfId="0" applyFont="1" applyFill="1" applyBorder="1"/>
    <xf numFmtId="0" fontId="1" fillId="3" borderId="33" xfId="0" applyFont="1" applyFill="1" applyBorder="1"/>
    <xf numFmtId="0" fontId="6" fillId="2" borderId="6" xfId="0" applyFont="1" applyFill="1" applyBorder="1"/>
    <xf numFmtId="0" fontId="3" fillId="3" borderId="6" xfId="0" applyFont="1" applyFill="1" applyBorder="1"/>
    <xf numFmtId="0" fontId="0" fillId="2" borderId="6" xfId="0" applyFont="1" applyFill="1" applyBorder="1"/>
    <xf numFmtId="0" fontId="2" fillId="2" borderId="34" xfId="0" applyFont="1" applyFill="1" applyBorder="1"/>
    <xf numFmtId="0" fontId="9" fillId="2" borderId="29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0" fontId="2" fillId="2" borderId="19" xfId="0" applyFont="1" applyFill="1" applyBorder="1"/>
    <xf numFmtId="0" fontId="0" fillId="0" borderId="19" xfId="0" applyBorder="1"/>
    <xf numFmtId="0" fontId="2" fillId="2" borderId="1" xfId="0" applyFont="1" applyFill="1" applyBorder="1"/>
    <xf numFmtId="0" fontId="2" fillId="0" borderId="19" xfId="0" applyFont="1" applyFill="1" applyBorder="1"/>
    <xf numFmtId="0" fontId="3" fillId="3" borderId="19" xfId="0" applyFont="1" applyFill="1" applyBorder="1"/>
    <xf numFmtId="0" fontId="1" fillId="3" borderId="19" xfId="0" applyFont="1" applyFill="1" applyBorder="1"/>
    <xf numFmtId="0" fontId="0" fillId="0" borderId="39" xfId="0" applyBorder="1"/>
    <xf numFmtId="0" fontId="1" fillId="5" borderId="40" xfId="0" applyFont="1" applyFill="1" applyBorder="1"/>
    <xf numFmtId="0" fontId="3" fillId="4" borderId="41" xfId="0" applyFont="1" applyFill="1" applyBorder="1"/>
    <xf numFmtId="0" fontId="2" fillId="6" borderId="43" xfId="0" applyFont="1" applyFill="1" applyBorder="1"/>
    <xf numFmtId="0" fontId="2" fillId="6" borderId="0" xfId="0" applyFont="1" applyFill="1" applyBorder="1"/>
    <xf numFmtId="0" fontId="2" fillId="6" borderId="44" xfId="0" applyFont="1" applyFill="1" applyBorder="1"/>
    <xf numFmtId="0" fontId="2" fillId="6" borderId="45" xfId="0" applyFont="1" applyFill="1" applyBorder="1"/>
    <xf numFmtId="0" fontId="2" fillId="6" borderId="46" xfId="0" applyFont="1" applyFill="1" applyBorder="1"/>
    <xf numFmtId="0" fontId="0" fillId="0" borderId="46" xfId="0" applyBorder="1"/>
    <xf numFmtId="0" fontId="3" fillId="5" borderId="48" xfId="0" applyFont="1" applyFill="1" applyBorder="1"/>
    <xf numFmtId="0" fontId="2" fillId="6" borderId="49" xfId="0" applyFont="1" applyFill="1" applyBorder="1"/>
    <xf numFmtId="0" fontId="2" fillId="6" borderId="50" xfId="0" applyFont="1" applyFill="1" applyBorder="1"/>
    <xf numFmtId="0" fontId="1" fillId="5" borderId="51" xfId="0" applyFont="1" applyFill="1" applyBorder="1" applyAlignment="1">
      <alignment horizontal="center"/>
    </xf>
    <xf numFmtId="0" fontId="2" fillId="6" borderId="52" xfId="0" applyFont="1" applyFill="1" applyBorder="1"/>
    <xf numFmtId="0" fontId="2" fillId="6" borderId="53" xfId="0" applyFont="1" applyFill="1" applyBorder="1"/>
    <xf numFmtId="0" fontId="1" fillId="3" borderId="24" xfId="0" applyFont="1" applyFill="1" applyBorder="1"/>
    <xf numFmtId="0" fontId="1" fillId="3" borderId="6" xfId="0" applyFont="1" applyFill="1" applyBorder="1"/>
    <xf numFmtId="0" fontId="0" fillId="4" borderId="59" xfId="0" applyFill="1" applyBorder="1"/>
    <xf numFmtId="0" fontId="0" fillId="0" borderId="43" xfId="0" applyBorder="1"/>
    <xf numFmtId="0" fontId="0" fillId="0" borderId="44" xfId="0" applyBorder="1"/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6" borderId="60" xfId="0" applyFill="1" applyBorder="1"/>
    <xf numFmtId="0" fontId="2" fillId="6" borderId="61" xfId="0" applyFont="1" applyFill="1" applyBorder="1"/>
    <xf numFmtId="0" fontId="0" fillId="6" borderId="61" xfId="0" applyFill="1" applyBorder="1"/>
    <xf numFmtId="0" fontId="0" fillId="6" borderId="62" xfId="0" applyFill="1" applyBorder="1"/>
    <xf numFmtId="0" fontId="0" fillId="0" borderId="63" xfId="0" applyBorder="1"/>
    <xf numFmtId="0" fontId="0" fillId="0" borderId="64" xfId="0" applyBorder="1"/>
    <xf numFmtId="0" fontId="2" fillId="2" borderId="20" xfId="0" applyFont="1" applyFill="1" applyBorder="1"/>
    <xf numFmtId="0" fontId="0" fillId="4" borderId="63" xfId="0" applyFill="1" applyBorder="1"/>
    <xf numFmtId="0" fontId="2" fillId="2" borderId="39" xfId="0" applyFont="1" applyFill="1" applyBorder="1"/>
    <xf numFmtId="0" fontId="2" fillId="0" borderId="3" xfId="0" applyFont="1" applyFill="1" applyBorder="1"/>
    <xf numFmtId="0" fontId="2" fillId="2" borderId="18" xfId="0" applyFont="1" applyFill="1" applyBorder="1"/>
    <xf numFmtId="0" fontId="2" fillId="2" borderId="2" xfId="0" applyFont="1" applyFill="1" applyBorder="1"/>
    <xf numFmtId="0" fontId="0" fillId="2" borderId="30" xfId="0" applyFill="1" applyBorder="1"/>
    <xf numFmtId="0" fontId="2" fillId="0" borderId="5" xfId="0" applyFont="1" applyFill="1" applyBorder="1"/>
    <xf numFmtId="0" fontId="3" fillId="4" borderId="5" xfId="0" applyFont="1" applyFill="1" applyBorder="1"/>
    <xf numFmtId="0" fontId="1" fillId="0" borderId="3" xfId="0" applyFont="1" applyFill="1" applyBorder="1" applyAlignment="1">
      <alignment horizontal="center"/>
    </xf>
    <xf numFmtId="0" fontId="0" fillId="2" borderId="39" xfId="0" applyFill="1" applyBorder="1"/>
    <xf numFmtId="0" fontId="1" fillId="0" borderId="54" xfId="0" applyFont="1" applyFill="1" applyBorder="1"/>
    <xf numFmtId="0" fontId="1" fillId="0" borderId="5" xfId="0" applyFont="1" applyFill="1" applyBorder="1"/>
    <xf numFmtId="0" fontId="3" fillId="0" borderId="5" xfId="0" applyFont="1" applyFill="1" applyBorder="1"/>
    <xf numFmtId="0" fontId="0" fillId="0" borderId="55" xfId="0" applyBorder="1"/>
    <xf numFmtId="0" fontId="0" fillId="2" borderId="34" xfId="0" applyFont="1" applyFill="1" applyBorder="1"/>
    <xf numFmtId="0" fontId="2" fillId="2" borderId="32" xfId="0" applyFont="1" applyFill="1" applyBorder="1"/>
    <xf numFmtId="0" fontId="0" fillId="0" borderId="70" xfId="0" applyBorder="1"/>
    <xf numFmtId="0" fontId="2" fillId="2" borderId="31" xfId="0" applyFont="1" applyFill="1" applyBorder="1"/>
    <xf numFmtId="0" fontId="2" fillId="2" borderId="65" xfId="0" applyFont="1" applyFill="1" applyBorder="1"/>
    <xf numFmtId="0" fontId="2" fillId="2" borderId="38" xfId="0" applyFont="1" applyFill="1" applyBorder="1"/>
    <xf numFmtId="0" fontId="0" fillId="0" borderId="66" xfId="0" applyBorder="1"/>
    <xf numFmtId="0" fontId="0" fillId="0" borderId="25" xfId="0" applyFill="1" applyBorder="1"/>
    <xf numFmtId="0" fontId="2" fillId="2" borderId="71" xfId="0" applyFont="1" applyFill="1" applyBorder="1"/>
    <xf numFmtId="0" fontId="0" fillId="2" borderId="72" xfId="0" applyFill="1" applyBorder="1"/>
    <xf numFmtId="0" fontId="0" fillId="2" borderId="73" xfId="0" applyFill="1" applyBorder="1"/>
    <xf numFmtId="0" fontId="1" fillId="0" borderId="0" xfId="0" applyFont="1" applyFill="1" applyBorder="1" applyAlignment="1">
      <alignment horizontal="center"/>
    </xf>
    <xf numFmtId="0" fontId="0" fillId="2" borderId="74" xfId="0" applyFill="1" applyBorder="1"/>
    <xf numFmtId="0" fontId="0" fillId="2" borderId="75" xfId="0" applyFill="1" applyBorder="1"/>
    <xf numFmtId="0" fontId="0" fillId="4" borderId="6" xfId="0" applyFont="1" applyFill="1" applyBorder="1" applyAlignment="1">
      <alignment horizontal="center"/>
    </xf>
    <xf numFmtId="0" fontId="10" fillId="4" borderId="0" xfId="1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4" borderId="2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25" xfId="0" applyFill="1" applyBorder="1"/>
    <xf numFmtId="0" fontId="2" fillId="4" borderId="0" xfId="0" applyFont="1" applyFill="1" applyBorder="1"/>
    <xf numFmtId="0" fontId="2" fillId="2" borderId="36" xfId="0" applyFont="1" applyFill="1" applyBorder="1" applyAlignment="1">
      <alignment horizontal="right"/>
    </xf>
    <xf numFmtId="0" fontId="0" fillId="2" borderId="7" xfId="0" applyFill="1" applyBorder="1"/>
    <xf numFmtId="0" fontId="2" fillId="4" borderId="24" xfId="0" applyFont="1" applyFill="1" applyBorder="1" applyAlignment="1">
      <alignment horizontal="right"/>
    </xf>
    <xf numFmtId="0" fontId="0" fillId="4" borderId="3" xfId="0" applyFill="1" applyBorder="1"/>
    <xf numFmtId="0" fontId="0" fillId="2" borderId="2" xfId="0" applyFill="1" applyBorder="1"/>
    <xf numFmtId="0" fontId="0" fillId="4" borderId="78" xfId="0" applyFill="1" applyBorder="1"/>
    <xf numFmtId="0" fontId="2" fillId="2" borderId="72" xfId="0" applyFont="1" applyFill="1" applyBorder="1"/>
    <xf numFmtId="0" fontId="0" fillId="4" borderId="0" xfId="0" applyFill="1"/>
    <xf numFmtId="0" fontId="0" fillId="2" borderId="76" xfId="0" applyFill="1" applyBorder="1"/>
    <xf numFmtId="0" fontId="2" fillId="2" borderId="29" xfId="0" applyFont="1" applyFill="1" applyBorder="1"/>
    <xf numFmtId="0" fontId="0" fillId="0" borderId="6" xfId="0" applyFill="1" applyBorder="1"/>
    <xf numFmtId="0" fontId="0" fillId="0" borderId="3" xfId="0" applyFill="1" applyBorder="1"/>
    <xf numFmtId="0" fontId="0" fillId="2" borderId="79" xfId="0" applyFill="1" applyBorder="1"/>
    <xf numFmtId="0" fontId="0" fillId="4" borderId="36" xfId="0" applyFill="1" applyBorder="1"/>
    <xf numFmtId="0" fontId="1" fillId="4" borderId="0" xfId="0" applyFont="1" applyFill="1" applyBorder="1"/>
    <xf numFmtId="0" fontId="0" fillId="4" borderId="80" xfId="0" applyFill="1" applyBorder="1"/>
    <xf numFmtId="0" fontId="1" fillId="4" borderId="0" xfId="0" applyFont="1" applyFill="1" applyBorder="1" applyAlignment="1">
      <alignment horizontal="center"/>
    </xf>
    <xf numFmtId="0" fontId="9" fillId="4" borderId="0" xfId="0" applyFont="1" applyFill="1" applyBorder="1"/>
    <xf numFmtId="0" fontId="6" fillId="4" borderId="0" xfId="0" applyFont="1" applyFill="1" applyBorder="1"/>
    <xf numFmtId="0" fontId="2" fillId="4" borderId="0" xfId="0" applyFont="1" applyFill="1" applyBorder="1" applyAlignment="1">
      <alignment horizontal="right"/>
    </xf>
    <xf numFmtId="0" fontId="0" fillId="4" borderId="0" xfId="0" applyFont="1" applyFill="1" applyBorder="1"/>
    <xf numFmtId="0" fontId="0" fillId="2" borderId="81" xfId="0" applyFill="1" applyBorder="1"/>
    <xf numFmtId="0" fontId="0" fillId="2" borderId="82" xfId="0" applyFill="1" applyBorder="1"/>
    <xf numFmtId="0" fontId="0" fillId="2" borderId="83" xfId="0" applyFill="1" applyBorder="1"/>
    <xf numFmtId="0" fontId="0" fillId="2" borderId="84" xfId="0" applyFill="1" applyBorder="1"/>
    <xf numFmtId="0" fontId="0" fillId="2" borderId="85" xfId="0" applyFill="1" applyBorder="1"/>
    <xf numFmtId="0" fontId="0" fillId="0" borderId="43" xfId="0" applyFill="1" applyBorder="1"/>
    <xf numFmtId="0" fontId="0" fillId="0" borderId="44" xfId="0" applyFill="1" applyBorder="1"/>
    <xf numFmtId="0" fontId="0" fillId="2" borderId="86" xfId="0" applyFill="1" applyBorder="1"/>
    <xf numFmtId="0" fontId="2" fillId="2" borderId="75" xfId="0" applyFont="1" applyFill="1" applyBorder="1"/>
    <xf numFmtId="0" fontId="2" fillId="0" borderId="25" xfId="0" applyFont="1" applyFill="1" applyBorder="1"/>
    <xf numFmtId="0" fontId="11" fillId="0" borderId="87" xfId="0" applyFont="1" applyBorder="1" applyAlignment="1">
      <alignment horizontal="right" vertical="center"/>
    </xf>
    <xf numFmtId="0" fontId="11" fillId="0" borderId="88" xfId="0" applyFont="1" applyBorder="1" applyAlignment="1">
      <alignment horizontal="right" vertical="center"/>
    </xf>
    <xf numFmtId="0" fontId="11" fillId="0" borderId="89" xfId="0" applyFont="1" applyBorder="1" applyAlignment="1">
      <alignment horizontal="right" vertical="center"/>
    </xf>
    <xf numFmtId="0" fontId="11" fillId="0" borderId="90" xfId="0" applyFont="1" applyBorder="1" applyAlignment="1">
      <alignment horizontal="right" vertical="center"/>
    </xf>
    <xf numFmtId="0" fontId="11" fillId="8" borderId="91" xfId="0" applyFont="1" applyFill="1" applyBorder="1" applyAlignment="1">
      <alignment vertical="center"/>
    </xf>
    <xf numFmtId="0" fontId="11" fillId="0" borderId="92" xfId="0" applyFont="1" applyBorder="1" applyAlignment="1">
      <alignment horizontal="right"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0" fontId="0" fillId="0" borderId="95" xfId="0" applyFill="1" applyBorder="1"/>
    <xf numFmtId="0" fontId="0" fillId="0" borderId="96" xfId="0" applyBorder="1"/>
    <xf numFmtId="0" fontId="0" fillId="0" borderId="97" xfId="0" applyBorder="1"/>
    <xf numFmtId="0" fontId="12" fillId="0" borderId="0" xfId="0" applyFont="1" applyBorder="1"/>
    <xf numFmtId="0" fontId="2" fillId="0" borderId="0" xfId="0" applyFont="1"/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63" xfId="0" applyFill="1" applyBorder="1"/>
    <xf numFmtId="0" fontId="0" fillId="2" borderId="0" xfId="0" applyFill="1"/>
    <xf numFmtId="0" fontId="1" fillId="3" borderId="22" xfId="0" applyFont="1" applyFill="1" applyBorder="1" applyAlignment="1">
      <alignment horizontal="center"/>
    </xf>
    <xf numFmtId="0" fontId="2" fillId="2" borderId="100" xfId="0" applyFont="1" applyFill="1" applyBorder="1"/>
    <xf numFmtId="0" fontId="2" fillId="2" borderId="101" xfId="0" applyFont="1" applyFill="1" applyBorder="1"/>
    <xf numFmtId="0" fontId="9" fillId="2" borderId="21" xfId="0" applyFont="1" applyFill="1" applyBorder="1"/>
    <xf numFmtId="0" fontId="2" fillId="2" borderId="33" xfId="0" applyFont="1" applyFill="1" applyBorder="1"/>
    <xf numFmtId="0" fontId="2" fillId="0" borderId="54" xfId="0" applyFont="1" applyFill="1" applyBorder="1"/>
    <xf numFmtId="0" fontId="2" fillId="2" borderId="102" xfId="0" applyFont="1" applyFill="1" applyBorder="1"/>
    <xf numFmtId="0" fontId="2" fillId="2" borderId="103" xfId="0" applyFont="1" applyFill="1" applyBorder="1"/>
    <xf numFmtId="0" fontId="2" fillId="2" borderId="104" xfId="0" applyFont="1" applyFill="1" applyBorder="1"/>
    <xf numFmtId="0" fontId="0" fillId="2" borderId="101" xfId="0" applyFill="1" applyBorder="1"/>
    <xf numFmtId="0" fontId="0" fillId="0" borderId="54" xfId="0" applyBorder="1"/>
    <xf numFmtId="0" fontId="2" fillId="2" borderId="105" xfId="0" applyFont="1" applyFill="1" applyBorder="1"/>
    <xf numFmtId="0" fontId="0" fillId="2" borderId="103" xfId="0" applyFill="1" applyBorder="1"/>
    <xf numFmtId="0" fontId="2" fillId="2" borderId="67" xfId="0" applyFont="1" applyFill="1" applyBorder="1"/>
    <xf numFmtId="0" fontId="2" fillId="2" borderId="106" xfId="0" applyFont="1" applyFill="1" applyBorder="1"/>
    <xf numFmtId="0" fontId="2" fillId="0" borderId="107" xfId="0" applyFont="1" applyFill="1" applyBorder="1"/>
    <xf numFmtId="0" fontId="2" fillId="2" borderId="108" xfId="0" applyFont="1" applyFill="1" applyBorder="1"/>
    <xf numFmtId="0" fontId="2" fillId="2" borderId="109" xfId="0" applyFont="1" applyFill="1" applyBorder="1"/>
    <xf numFmtId="0" fontId="3" fillId="3" borderId="21" xfId="0" applyFont="1" applyFill="1" applyBorder="1"/>
    <xf numFmtId="0" fontId="3" fillId="3" borderId="33" xfId="0" applyFont="1" applyFill="1" applyBorder="1"/>
    <xf numFmtId="0" fontId="3" fillId="4" borderId="54" xfId="0" applyFont="1" applyFill="1" applyBorder="1"/>
    <xf numFmtId="0" fontId="2" fillId="4" borderId="68" xfId="0" applyFont="1" applyFill="1" applyBorder="1" applyAlignment="1">
      <alignment horizontal="right"/>
    </xf>
    <xf numFmtId="0" fontId="0" fillId="0" borderId="68" xfId="0" applyBorder="1"/>
    <xf numFmtId="0" fontId="2" fillId="0" borderId="0" xfId="0" applyFont="1" applyFill="1" applyBorder="1" applyAlignment="1">
      <alignment horizontal="center"/>
    </xf>
    <xf numFmtId="0" fontId="0" fillId="0" borderId="0" xfId="0" applyNumberFormat="1" applyFont="1" applyFill="1" applyBorder="1"/>
    <xf numFmtId="0" fontId="0" fillId="0" borderId="110" xfId="0" applyBorder="1"/>
    <xf numFmtId="0" fontId="2" fillId="0" borderId="30" xfId="0" applyFont="1" applyFill="1" applyBorder="1"/>
    <xf numFmtId="0" fontId="2" fillId="2" borderId="30" xfId="0" applyFont="1" applyFill="1" applyBorder="1"/>
    <xf numFmtId="0" fontId="2" fillId="2" borderId="111" xfId="0" applyFont="1" applyFill="1" applyBorder="1"/>
    <xf numFmtId="0" fontId="3" fillId="3" borderId="5" xfId="0" applyFont="1" applyFill="1" applyBorder="1"/>
    <xf numFmtId="0" fontId="1" fillId="3" borderId="2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0" fillId="6" borderId="0" xfId="0" applyFill="1" applyBorder="1"/>
    <xf numFmtId="0" fontId="1" fillId="3" borderId="0" xfId="0" applyFont="1" applyFill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55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right"/>
    </xf>
    <xf numFmtId="0" fontId="2" fillId="6" borderId="0" xfId="0" applyFont="1" applyFill="1" applyBorder="1" applyAlignment="1">
      <alignment horizontal="right"/>
    </xf>
    <xf numFmtId="0" fontId="2" fillId="2" borderId="35" xfId="0" applyFont="1" applyFill="1" applyBorder="1" applyAlignment="1">
      <alignment horizontal="right"/>
    </xf>
    <xf numFmtId="0" fontId="2" fillId="2" borderId="36" xfId="0" applyFont="1" applyFill="1" applyBorder="1" applyAlignment="1">
      <alignment horizontal="right"/>
    </xf>
    <xf numFmtId="0" fontId="1" fillId="7" borderId="43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44" xfId="0" applyFont="1" applyFill="1" applyBorder="1" applyAlignment="1">
      <alignment horizontal="center"/>
    </xf>
    <xf numFmtId="0" fontId="1" fillId="3" borderId="67" xfId="0" applyFont="1" applyFill="1" applyBorder="1" applyAlignment="1">
      <alignment horizontal="center"/>
    </xf>
    <xf numFmtId="0" fontId="1" fillId="3" borderId="68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6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2" fillId="2" borderId="98" xfId="0" applyFont="1" applyFill="1" applyBorder="1" applyAlignment="1">
      <alignment horizontal="right"/>
    </xf>
    <xf numFmtId="0" fontId="2" fillId="2" borderId="99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left"/>
    </xf>
    <xf numFmtId="0" fontId="9" fillId="2" borderId="3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right"/>
    </xf>
    <xf numFmtId="0" fontId="1" fillId="3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7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topLeftCell="B1" workbookViewId="0">
      <selection activeCell="F10" sqref="F10"/>
    </sheetView>
  </sheetViews>
  <sheetFormatPr defaultRowHeight="14.5" x14ac:dyDescent="0.35"/>
  <cols>
    <col min="2" max="2" width="4.54296875" customWidth="1"/>
    <col min="4" max="4" width="21.81640625" bestFit="1" customWidth="1"/>
    <col min="5" max="5" width="11.81640625" customWidth="1"/>
    <col min="6" max="6" width="12.1796875" customWidth="1"/>
    <col min="11" max="11" width="4.81640625" customWidth="1"/>
    <col min="12" max="12" width="23.54296875" customWidth="1"/>
  </cols>
  <sheetData>
    <row r="2" spans="2:12" x14ac:dyDescent="0.35">
      <c r="B2" s="268" t="s">
        <v>122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2:12" x14ac:dyDescent="0.35">
      <c r="B3" s="1">
        <v>1</v>
      </c>
      <c r="C3" s="2" t="s">
        <v>123</v>
      </c>
      <c r="D3" s="2"/>
      <c r="E3" s="2"/>
      <c r="F3" s="2"/>
      <c r="G3" s="2"/>
      <c r="H3" s="2"/>
      <c r="I3" s="2"/>
      <c r="J3" s="2"/>
      <c r="K3" s="2"/>
      <c r="L3" s="3"/>
    </row>
    <row r="4" spans="2:12" x14ac:dyDescent="0.35">
      <c r="B4" s="4">
        <v>2</v>
      </c>
      <c r="C4" s="5" t="s">
        <v>13</v>
      </c>
      <c r="D4" s="5"/>
      <c r="E4" s="5"/>
      <c r="F4" s="5"/>
      <c r="G4" s="5"/>
      <c r="H4" s="5"/>
      <c r="I4" s="5"/>
      <c r="J4" s="5"/>
      <c r="K4" s="5"/>
      <c r="L4" s="6"/>
    </row>
    <row r="5" spans="2:12" x14ac:dyDescent="0.35">
      <c r="B5" s="4">
        <v>3</v>
      </c>
      <c r="C5" s="5" t="s">
        <v>0</v>
      </c>
      <c r="D5" s="5"/>
      <c r="E5" s="5"/>
      <c r="F5" s="5"/>
      <c r="G5" s="5"/>
      <c r="H5" s="5"/>
      <c r="I5" s="5"/>
      <c r="J5" s="5"/>
      <c r="K5" s="5"/>
      <c r="L5" s="6"/>
    </row>
    <row r="6" spans="2:12" x14ac:dyDescent="0.35">
      <c r="B6" s="4">
        <v>4</v>
      </c>
      <c r="C6" s="5" t="s">
        <v>12</v>
      </c>
      <c r="D6" s="5"/>
      <c r="E6" s="5"/>
      <c r="F6" s="5"/>
      <c r="G6" s="5"/>
      <c r="H6" s="5"/>
      <c r="I6" s="5"/>
      <c r="J6" s="5"/>
      <c r="K6" s="5"/>
      <c r="L6" s="6"/>
    </row>
    <row r="7" spans="2:12" x14ac:dyDescent="0.35">
      <c r="B7" s="7">
        <v>5</v>
      </c>
      <c r="C7" s="8" t="s">
        <v>19</v>
      </c>
      <c r="D7" s="8"/>
      <c r="E7" s="8"/>
      <c r="F7" s="8"/>
      <c r="G7" s="8"/>
      <c r="H7" s="8"/>
      <c r="I7" s="8"/>
      <c r="J7" s="8"/>
      <c r="K7" s="8"/>
      <c r="L7" s="9"/>
    </row>
    <row r="8" spans="2:12" ht="15" thickBot="1" x14ac:dyDescent="0.4"/>
    <row r="9" spans="2:12" ht="15" thickTop="1" x14ac:dyDescent="0.35">
      <c r="B9" s="269" t="s">
        <v>9</v>
      </c>
      <c r="C9" s="270"/>
      <c r="D9" s="270"/>
      <c r="E9" s="270"/>
      <c r="F9" s="270"/>
      <c r="G9" s="270"/>
      <c r="H9" s="270"/>
      <c r="I9" s="270"/>
      <c r="J9" s="270"/>
      <c r="K9" s="270"/>
      <c r="L9" s="271"/>
    </row>
    <row r="10" spans="2:12" x14ac:dyDescent="0.35">
      <c r="B10" s="66"/>
      <c r="C10" s="17" t="s">
        <v>124</v>
      </c>
      <c r="D10" s="17"/>
      <c r="E10" s="17"/>
      <c r="F10" s="17"/>
      <c r="G10" s="17"/>
      <c r="H10" s="17"/>
      <c r="I10" s="17"/>
      <c r="J10" s="17"/>
      <c r="K10" s="17"/>
      <c r="L10" s="67"/>
    </row>
    <row r="11" spans="2:12" x14ac:dyDescent="0.35">
      <c r="B11" s="66"/>
      <c r="C11" s="17" t="s">
        <v>82</v>
      </c>
      <c r="D11" s="17"/>
      <c r="E11" s="17"/>
      <c r="F11" s="17"/>
      <c r="G11" s="17"/>
      <c r="H11" s="17"/>
      <c r="I11" s="17"/>
      <c r="J11" s="17"/>
      <c r="K11" s="17"/>
      <c r="L11" s="67"/>
    </row>
    <row r="12" spans="2:12" x14ac:dyDescent="0.35">
      <c r="B12" s="66"/>
      <c r="C12" s="17"/>
      <c r="D12" s="17"/>
      <c r="E12" s="17"/>
      <c r="F12" s="17"/>
      <c r="G12" s="17"/>
      <c r="H12" s="17"/>
      <c r="I12" s="17"/>
      <c r="J12" s="17"/>
      <c r="K12" s="17"/>
      <c r="L12" s="67"/>
    </row>
    <row r="13" spans="2:12" x14ac:dyDescent="0.35">
      <c r="B13" s="66"/>
      <c r="C13" s="10"/>
      <c r="D13" s="11"/>
      <c r="E13" s="11" t="s">
        <v>6</v>
      </c>
      <c r="F13" s="11"/>
      <c r="G13" s="45" t="s">
        <v>3</v>
      </c>
      <c r="H13" s="11"/>
      <c r="I13" s="45" t="s">
        <v>4</v>
      </c>
      <c r="J13" s="12"/>
      <c r="K13" s="17"/>
      <c r="L13" s="77" t="s">
        <v>24</v>
      </c>
    </row>
    <row r="14" spans="2:12" x14ac:dyDescent="0.35">
      <c r="B14" s="66"/>
      <c r="C14" s="13"/>
      <c r="D14" s="14"/>
      <c r="E14" s="42" t="s">
        <v>5</v>
      </c>
      <c r="F14" s="34" t="s">
        <v>7</v>
      </c>
      <c r="G14" s="46"/>
      <c r="H14" s="37" t="s">
        <v>7</v>
      </c>
      <c r="I14" s="46"/>
      <c r="J14" s="40" t="s">
        <v>7</v>
      </c>
      <c r="K14" s="17"/>
      <c r="L14" s="78"/>
    </row>
    <row r="15" spans="2:12" x14ac:dyDescent="0.35">
      <c r="B15" s="66"/>
      <c r="C15" s="15" t="s">
        <v>1</v>
      </c>
      <c r="D15" s="16"/>
      <c r="E15" s="43">
        <v>2000</v>
      </c>
      <c r="F15" s="35">
        <v>2100</v>
      </c>
      <c r="G15" s="43">
        <v>1250</v>
      </c>
      <c r="H15" s="35">
        <v>1315</v>
      </c>
      <c r="I15" s="47">
        <v>450</v>
      </c>
      <c r="J15" s="38">
        <v>475</v>
      </c>
      <c r="K15" s="17"/>
      <c r="L15" s="79">
        <v>300</v>
      </c>
    </row>
    <row r="16" spans="2:12" x14ac:dyDescent="0.35">
      <c r="B16" s="66"/>
      <c r="C16" s="15" t="s">
        <v>2</v>
      </c>
      <c r="D16" s="16"/>
      <c r="E16" s="43">
        <v>3000</v>
      </c>
      <c r="F16" s="35">
        <v>3150</v>
      </c>
      <c r="G16" s="43">
        <v>1800</v>
      </c>
      <c r="H16" s="35">
        <v>1890</v>
      </c>
      <c r="I16" s="47">
        <v>900</v>
      </c>
      <c r="J16" s="38">
        <v>945</v>
      </c>
      <c r="K16" s="17"/>
      <c r="L16" s="79">
        <v>300</v>
      </c>
    </row>
    <row r="17" spans="2:12" x14ac:dyDescent="0.35">
      <c r="B17" s="66"/>
      <c r="C17" s="18" t="s">
        <v>8</v>
      </c>
      <c r="D17" s="19"/>
      <c r="E17" s="44">
        <v>4000</v>
      </c>
      <c r="F17" s="36">
        <v>4200</v>
      </c>
      <c r="G17" s="44">
        <v>2350</v>
      </c>
      <c r="H17" s="36">
        <v>2470</v>
      </c>
      <c r="I17" s="48">
        <v>1350</v>
      </c>
      <c r="J17" s="39">
        <v>1420</v>
      </c>
      <c r="K17" s="17"/>
      <c r="L17" s="80">
        <v>300</v>
      </c>
    </row>
    <row r="18" spans="2:12" ht="15" thickBot="1" x14ac:dyDescent="0.4"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70"/>
    </row>
    <row r="19" spans="2:12" ht="15.5" thickTop="1" thickBot="1" x14ac:dyDescent="0.4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2:12" ht="15" thickTop="1" x14ac:dyDescent="0.35">
      <c r="B20" s="269" t="s">
        <v>10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1"/>
    </row>
    <row r="21" spans="2:12" x14ac:dyDescent="0.35">
      <c r="B21" s="66"/>
      <c r="C21" s="17" t="s">
        <v>23</v>
      </c>
      <c r="D21" s="17"/>
      <c r="E21" s="17"/>
      <c r="F21" s="17"/>
      <c r="G21" s="17"/>
      <c r="H21" s="17"/>
      <c r="I21" s="17"/>
      <c r="J21" s="17"/>
      <c r="K21" s="17"/>
      <c r="L21" s="67"/>
    </row>
    <row r="22" spans="2:12" x14ac:dyDescent="0.35">
      <c r="B22" s="66"/>
      <c r="C22" s="17"/>
      <c r="D22" s="17"/>
      <c r="E22" s="17"/>
      <c r="F22" s="17"/>
      <c r="G22" s="17"/>
      <c r="H22" s="17"/>
      <c r="I22" s="17"/>
      <c r="J22" s="17"/>
      <c r="K22" s="17"/>
      <c r="L22" s="67"/>
    </row>
    <row r="23" spans="2:12" x14ac:dyDescent="0.35">
      <c r="B23" s="66"/>
      <c r="C23" s="32"/>
      <c r="D23" s="31"/>
      <c r="E23" s="31" t="s">
        <v>6</v>
      </c>
      <c r="F23" s="31"/>
      <c r="G23" s="45" t="s">
        <v>3</v>
      </c>
      <c r="H23" s="31"/>
      <c r="I23" s="45" t="s">
        <v>4</v>
      </c>
      <c r="J23" s="33"/>
      <c r="K23" s="17"/>
      <c r="L23" s="77" t="s">
        <v>24</v>
      </c>
    </row>
    <row r="24" spans="2:12" x14ac:dyDescent="0.35">
      <c r="B24" s="66"/>
      <c r="C24" s="53"/>
      <c r="D24" s="5"/>
      <c r="E24" s="51" t="s">
        <v>5</v>
      </c>
      <c r="F24" s="49" t="s">
        <v>7</v>
      </c>
      <c r="G24" s="52"/>
      <c r="H24" s="50" t="s">
        <v>7</v>
      </c>
      <c r="I24" s="52"/>
      <c r="J24" s="54" t="s">
        <v>7</v>
      </c>
      <c r="K24" s="17"/>
      <c r="L24" s="78"/>
    </row>
    <row r="25" spans="2:12" x14ac:dyDescent="0.35">
      <c r="B25" s="66"/>
      <c r="C25" s="55" t="s">
        <v>11</v>
      </c>
      <c r="D25" s="24"/>
      <c r="E25" s="44">
        <v>850</v>
      </c>
      <c r="F25" s="56">
        <v>895</v>
      </c>
      <c r="G25" s="44">
        <v>200</v>
      </c>
      <c r="H25" s="56">
        <v>210</v>
      </c>
      <c r="I25" s="44">
        <v>610</v>
      </c>
      <c r="J25" s="57">
        <v>640</v>
      </c>
      <c r="K25" s="17"/>
      <c r="L25" s="80">
        <v>40</v>
      </c>
    </row>
    <row r="26" spans="2:12" ht="15" thickBot="1" x14ac:dyDescent="0.4"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70"/>
    </row>
    <row r="27" spans="2:12" ht="15.5" thickTop="1" thickBot="1" x14ac:dyDescent="0.4"/>
    <row r="28" spans="2:12" ht="15" thickTop="1" x14ac:dyDescent="0.35">
      <c r="B28" s="269" t="s">
        <v>76</v>
      </c>
      <c r="C28" s="270"/>
      <c r="D28" s="270"/>
      <c r="E28" s="270"/>
      <c r="F28" s="270"/>
      <c r="G28" s="270"/>
      <c r="H28" s="270"/>
      <c r="I28" s="270"/>
      <c r="J28" s="270"/>
      <c r="K28" s="270"/>
      <c r="L28" s="271"/>
    </row>
    <row r="29" spans="2:12" x14ac:dyDescent="0.35">
      <c r="B29" s="66"/>
      <c r="C29" s="17" t="s">
        <v>80</v>
      </c>
      <c r="D29" s="17"/>
      <c r="E29" s="17"/>
      <c r="F29" s="17"/>
      <c r="G29" s="17"/>
      <c r="H29" s="17"/>
      <c r="I29" s="17"/>
      <c r="J29" s="17"/>
      <c r="K29" s="17"/>
      <c r="L29" s="67"/>
    </row>
    <row r="30" spans="2:12" x14ac:dyDescent="0.35">
      <c r="B30" s="66"/>
      <c r="C30" s="17" t="s">
        <v>81</v>
      </c>
      <c r="D30" s="17"/>
      <c r="E30" s="17"/>
      <c r="F30" s="17"/>
      <c r="G30" s="17"/>
      <c r="H30" s="17"/>
      <c r="I30" s="17"/>
      <c r="J30" s="17"/>
      <c r="K30" s="17"/>
      <c r="L30" s="67"/>
    </row>
    <row r="31" spans="2:12" x14ac:dyDescent="0.35">
      <c r="B31" s="66"/>
      <c r="C31" s="17"/>
      <c r="D31" s="17"/>
      <c r="E31" s="17"/>
      <c r="F31" s="17"/>
      <c r="G31" s="17"/>
      <c r="H31" s="17"/>
      <c r="I31" s="17"/>
      <c r="J31" s="17"/>
      <c r="K31" s="17"/>
      <c r="L31" s="67"/>
    </row>
    <row r="32" spans="2:12" x14ac:dyDescent="0.35">
      <c r="B32" s="66"/>
      <c r="C32" s="32"/>
      <c r="D32" s="31"/>
      <c r="E32" s="31" t="s">
        <v>6</v>
      </c>
      <c r="F32" s="31"/>
      <c r="G32" s="45" t="s">
        <v>3</v>
      </c>
      <c r="H32" s="31"/>
      <c r="I32" s="45" t="s">
        <v>4</v>
      </c>
      <c r="J32" s="33"/>
      <c r="K32" s="17"/>
      <c r="L32" s="77" t="s">
        <v>24</v>
      </c>
    </row>
    <row r="33" spans="2:12" x14ac:dyDescent="0.35">
      <c r="B33" s="66"/>
      <c r="C33" s="53"/>
      <c r="D33" s="5"/>
      <c r="E33" s="51" t="s">
        <v>5</v>
      </c>
      <c r="F33" s="49" t="s">
        <v>7</v>
      </c>
      <c r="G33" s="52"/>
      <c r="H33" s="50" t="s">
        <v>7</v>
      </c>
      <c r="I33" s="52"/>
      <c r="J33" s="54" t="s">
        <v>7</v>
      </c>
      <c r="K33" s="17"/>
      <c r="L33" s="78"/>
    </row>
    <row r="34" spans="2:12" x14ac:dyDescent="0.35">
      <c r="B34" s="66"/>
      <c r="C34" s="64" t="s">
        <v>77</v>
      </c>
      <c r="D34" s="5"/>
      <c r="E34" s="43">
        <v>2700</v>
      </c>
      <c r="F34" s="172">
        <v>2835</v>
      </c>
      <c r="G34" s="43">
        <v>1100</v>
      </c>
      <c r="H34" s="35">
        <v>1155</v>
      </c>
      <c r="I34" s="43">
        <v>1470</v>
      </c>
      <c r="J34" s="171">
        <v>1544</v>
      </c>
      <c r="K34" s="17"/>
      <c r="L34" s="79">
        <v>130</v>
      </c>
    </row>
    <row r="35" spans="2:12" x14ac:dyDescent="0.35">
      <c r="B35" s="66"/>
      <c r="C35" s="55" t="s">
        <v>78</v>
      </c>
      <c r="D35" s="24"/>
      <c r="E35" s="44">
        <v>3700</v>
      </c>
      <c r="F35" s="56">
        <v>3885</v>
      </c>
      <c r="G35" s="44">
        <v>1650</v>
      </c>
      <c r="H35" s="56">
        <v>1733</v>
      </c>
      <c r="I35" s="44">
        <v>1670</v>
      </c>
      <c r="J35" s="57">
        <v>1754</v>
      </c>
      <c r="K35" s="17"/>
      <c r="L35" s="80">
        <v>380</v>
      </c>
    </row>
    <row r="36" spans="2:12" ht="15" thickBot="1" x14ac:dyDescent="0.4"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70"/>
    </row>
    <row r="37" spans="2:12" ht="15.5" thickTop="1" thickBot="1" x14ac:dyDescent="0.4"/>
    <row r="38" spans="2:12" ht="15" thickTop="1" x14ac:dyDescent="0.35">
      <c r="B38" s="269" t="s">
        <v>14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1"/>
    </row>
    <row r="39" spans="2:12" x14ac:dyDescent="0.35">
      <c r="B39" s="71"/>
      <c r="C39" s="21">
        <v>1</v>
      </c>
      <c r="D39" s="21" t="s">
        <v>15</v>
      </c>
      <c r="E39" s="21"/>
      <c r="F39" s="22" t="s">
        <v>16</v>
      </c>
      <c r="G39" s="26"/>
      <c r="H39" s="26"/>
      <c r="I39" s="26"/>
      <c r="J39" s="26"/>
      <c r="K39" s="26"/>
      <c r="L39" s="72"/>
    </row>
    <row r="40" spans="2:12" ht="15" thickBot="1" x14ac:dyDescent="0.4">
      <c r="B40" s="68"/>
      <c r="C40" s="73">
        <v>2</v>
      </c>
      <c r="D40" s="73" t="s">
        <v>17</v>
      </c>
      <c r="E40" s="73"/>
      <c r="F40" s="102" t="s">
        <v>18</v>
      </c>
      <c r="G40" s="69"/>
      <c r="H40" s="69"/>
      <c r="I40" s="69"/>
      <c r="J40" s="69"/>
      <c r="K40" s="69"/>
      <c r="L40" s="70"/>
    </row>
    <row r="41" spans="2:12" ht="15.5" thickTop="1" thickBot="1" x14ac:dyDescent="0.4"/>
    <row r="42" spans="2:12" ht="15" thickTop="1" x14ac:dyDescent="0.35">
      <c r="B42" s="269" t="s">
        <v>20</v>
      </c>
      <c r="C42" s="270"/>
      <c r="D42" s="270"/>
      <c r="E42" s="270"/>
      <c r="F42" s="270"/>
      <c r="G42" s="270"/>
      <c r="H42" s="270"/>
      <c r="I42" s="270"/>
      <c r="J42" s="270"/>
      <c r="K42" s="270"/>
      <c r="L42" s="271"/>
    </row>
    <row r="43" spans="2:12" s="58" customFormat="1" x14ac:dyDescent="0.35">
      <c r="B43" s="74"/>
      <c r="C43" s="272" t="s">
        <v>21</v>
      </c>
      <c r="D43" s="272"/>
      <c r="E43" s="272"/>
      <c r="F43" s="272"/>
      <c r="G43" s="272"/>
      <c r="H43" s="272"/>
      <c r="I43" s="272"/>
      <c r="J43" s="272"/>
      <c r="K43" s="272"/>
      <c r="L43" s="273"/>
    </row>
    <row r="44" spans="2:12" s="58" customFormat="1" x14ac:dyDescent="0.35">
      <c r="B44" s="75"/>
      <c r="C44" s="60"/>
      <c r="D44" s="60"/>
      <c r="E44" s="60"/>
      <c r="F44" s="60"/>
      <c r="G44" s="60"/>
      <c r="H44" s="60"/>
      <c r="I44" s="60"/>
      <c r="J44" s="60"/>
      <c r="K44" s="60"/>
      <c r="L44" s="76"/>
    </row>
    <row r="45" spans="2:12" s="58" customFormat="1" x14ac:dyDescent="0.35">
      <c r="B45" s="75"/>
      <c r="C45" s="61"/>
      <c r="D45" s="62"/>
      <c r="E45" s="62" t="s">
        <v>22</v>
      </c>
      <c r="F45" s="62"/>
      <c r="G45" s="62"/>
      <c r="H45" s="62"/>
      <c r="I45" s="62"/>
      <c r="J45" s="63"/>
      <c r="K45" s="60"/>
      <c r="L45" s="76"/>
    </row>
    <row r="46" spans="2:12" x14ac:dyDescent="0.35">
      <c r="B46" s="66"/>
      <c r="C46" s="64" t="s">
        <v>1</v>
      </c>
      <c r="D46" s="16"/>
      <c r="E46" s="174">
        <v>480</v>
      </c>
      <c r="F46" s="20"/>
      <c r="G46" s="17"/>
      <c r="H46" s="17"/>
      <c r="I46" s="17"/>
      <c r="J46" s="28"/>
      <c r="K46" s="17"/>
      <c r="L46" s="67"/>
    </row>
    <row r="47" spans="2:12" x14ac:dyDescent="0.35">
      <c r="B47" s="66"/>
      <c r="C47" s="64" t="s">
        <v>2</v>
      </c>
      <c r="D47" s="16"/>
      <c r="E47" s="174">
        <v>720</v>
      </c>
      <c r="F47" s="20"/>
      <c r="G47" s="17"/>
      <c r="H47" s="17"/>
      <c r="I47" s="17"/>
      <c r="J47" s="28"/>
      <c r="K47" s="17"/>
      <c r="L47" s="67"/>
    </row>
    <row r="48" spans="2:12" x14ac:dyDescent="0.35">
      <c r="B48" s="66"/>
      <c r="C48" s="64" t="s">
        <v>8</v>
      </c>
      <c r="D48" s="16"/>
      <c r="E48" s="174">
        <v>960</v>
      </c>
      <c r="F48" s="20"/>
      <c r="G48" s="17"/>
      <c r="H48" s="17"/>
      <c r="I48" s="17"/>
      <c r="J48" s="28"/>
      <c r="K48" s="17"/>
      <c r="L48" s="67"/>
    </row>
    <row r="49" spans="2:12" x14ac:dyDescent="0.35">
      <c r="B49" s="66"/>
      <c r="C49" s="274" t="s">
        <v>79</v>
      </c>
      <c r="D49" s="275"/>
      <c r="E49" s="173">
        <v>240</v>
      </c>
      <c r="F49" s="65"/>
      <c r="G49" s="29"/>
      <c r="H49" s="29"/>
      <c r="I49" s="29"/>
      <c r="J49" s="30"/>
      <c r="K49" s="17"/>
      <c r="L49" s="67"/>
    </row>
    <row r="50" spans="2:12" ht="15" thickBot="1" x14ac:dyDescent="0.4"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70"/>
    </row>
    <row r="51" spans="2:12" ht="15" thickTop="1" x14ac:dyDescent="0.35"/>
  </sheetData>
  <mergeCells count="8">
    <mergeCell ref="B2:L2"/>
    <mergeCell ref="B42:L42"/>
    <mergeCell ref="C43:L43"/>
    <mergeCell ref="B28:L28"/>
    <mergeCell ref="C49:D49"/>
    <mergeCell ref="B9:L9"/>
    <mergeCell ref="B20:L20"/>
    <mergeCell ref="B38:L3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1"/>
  <sheetViews>
    <sheetView workbookViewId="0">
      <selection activeCell="I33" sqref="I33"/>
    </sheetView>
  </sheetViews>
  <sheetFormatPr defaultRowHeight="14.5" x14ac:dyDescent="0.35"/>
  <cols>
    <col min="3" max="3" width="17.81640625" customWidth="1"/>
    <col min="4" max="4" width="4.81640625" customWidth="1"/>
    <col min="5" max="5" width="5.81640625" customWidth="1"/>
    <col min="6" max="6" width="6.54296875" customWidth="1"/>
    <col min="7" max="7" width="6.81640625" customWidth="1"/>
  </cols>
  <sheetData>
    <row r="1" spans="2:7" ht="15" thickBot="1" x14ac:dyDescent="0.4"/>
    <row r="2" spans="2:7" ht="15.5" thickTop="1" thickBot="1" x14ac:dyDescent="0.4">
      <c r="B2" s="269" t="s">
        <v>69</v>
      </c>
      <c r="C2" s="270"/>
      <c r="D2" s="270"/>
      <c r="E2" s="270"/>
      <c r="F2" s="270"/>
      <c r="G2" s="271"/>
    </row>
    <row r="3" spans="2:7" ht="15" thickTop="1" x14ac:dyDescent="0.35">
      <c r="B3" s="81"/>
      <c r="C3" s="98"/>
      <c r="D3" s="153"/>
      <c r="E3" s="306" t="s">
        <v>27</v>
      </c>
      <c r="F3" s="306"/>
      <c r="G3" s="307"/>
    </row>
    <row r="4" spans="2:7" ht="15" thickBot="1" x14ac:dyDescent="0.4">
      <c r="B4" s="83" t="s">
        <v>25</v>
      </c>
      <c r="C4" s="23"/>
      <c r="D4" s="154"/>
      <c r="E4" s="107" t="s">
        <v>3</v>
      </c>
      <c r="F4" s="64" t="s">
        <v>4</v>
      </c>
      <c r="G4" s="161" t="s">
        <v>34</v>
      </c>
    </row>
    <row r="5" spans="2:7" ht="15.5" thickTop="1" thickBot="1" x14ac:dyDescent="0.4">
      <c r="B5" s="87" t="s">
        <v>26</v>
      </c>
      <c r="C5" s="99"/>
      <c r="D5" s="155"/>
      <c r="E5" s="140"/>
      <c r="F5" s="140"/>
      <c r="G5" s="90"/>
    </row>
    <row r="6" spans="2:7" ht="15.5" thickTop="1" thickBot="1" x14ac:dyDescent="0.4">
      <c r="B6" s="87" t="s">
        <v>38</v>
      </c>
      <c r="C6" s="99"/>
      <c r="D6" s="27"/>
      <c r="E6" s="140"/>
      <c r="F6" s="163"/>
      <c r="G6" s="159"/>
    </row>
    <row r="7" spans="2:7" ht="15" thickTop="1" x14ac:dyDescent="0.35">
      <c r="B7" s="289" t="s">
        <v>88</v>
      </c>
      <c r="C7" s="290"/>
      <c r="D7" s="27"/>
      <c r="E7" s="142">
        <f>SUM(E5:E6)</f>
        <v>0</v>
      </c>
      <c r="F7" s="55">
        <f>SUM(F5:F6)</f>
        <v>0</v>
      </c>
      <c r="G7" s="160">
        <f>G6</f>
        <v>0</v>
      </c>
    </row>
    <row r="8" spans="2:7" x14ac:dyDescent="0.35">
      <c r="B8" s="92"/>
      <c r="C8" s="85"/>
      <c r="D8" s="89"/>
      <c r="E8" s="85"/>
      <c r="F8" s="145"/>
      <c r="G8" s="67"/>
    </row>
    <row r="9" spans="2:7" ht="15" thickBot="1" x14ac:dyDescent="0.4">
      <c r="B9" s="103" t="s">
        <v>29</v>
      </c>
      <c r="C9" s="22"/>
      <c r="D9" s="149"/>
      <c r="E9" s="147" t="s">
        <v>3</v>
      </c>
      <c r="F9" s="147"/>
      <c r="G9" s="148"/>
    </row>
    <row r="10" spans="2:7" ht="15.5" thickTop="1" thickBot="1" x14ac:dyDescent="0.4">
      <c r="B10" s="93" t="s">
        <v>30</v>
      </c>
      <c r="C10" s="6"/>
      <c r="D10" s="27"/>
      <c r="E10" s="140"/>
      <c r="F10" s="5"/>
      <c r="G10" s="90"/>
    </row>
    <row r="11" spans="2:7" ht="15.5" thickTop="1" thickBot="1" x14ac:dyDescent="0.4">
      <c r="B11" s="93" t="s">
        <v>87</v>
      </c>
      <c r="C11" s="6"/>
      <c r="D11" s="27"/>
      <c r="E11" s="140"/>
      <c r="F11" s="5"/>
      <c r="G11" s="90"/>
    </row>
    <row r="12" spans="2:7" ht="15.5" thickTop="1" thickBot="1" x14ac:dyDescent="0.4">
      <c r="B12" s="93" t="s">
        <v>31</v>
      </c>
      <c r="C12" s="6"/>
      <c r="D12" s="27"/>
      <c r="E12" s="140"/>
      <c r="F12" s="5"/>
      <c r="G12" s="90"/>
    </row>
    <row r="13" spans="2:7" ht="15.5" thickTop="1" thickBot="1" x14ac:dyDescent="0.4">
      <c r="B13" s="93" t="s">
        <v>32</v>
      </c>
      <c r="C13" s="6"/>
      <c r="D13" s="27"/>
      <c r="E13" s="140"/>
      <c r="F13" s="5"/>
      <c r="G13" s="90"/>
    </row>
    <row r="14" spans="2:7" ht="15" thickTop="1" x14ac:dyDescent="0.35">
      <c r="B14" s="289" t="s">
        <v>89</v>
      </c>
      <c r="C14" s="290"/>
      <c r="D14" s="27"/>
      <c r="E14" s="165">
        <f>SUM(E10:E13)</f>
        <v>0</v>
      </c>
      <c r="F14" s="8"/>
      <c r="G14" s="152"/>
    </row>
    <row r="15" spans="2:7" s="190" customFormat="1" x14ac:dyDescent="0.35">
      <c r="B15" s="177"/>
      <c r="C15" s="180"/>
      <c r="D15" s="178"/>
      <c r="E15" s="186"/>
      <c r="F15" s="179"/>
      <c r="G15" s="181"/>
    </row>
    <row r="16" spans="2:7" ht="15" thickBot="1" x14ac:dyDescent="0.4">
      <c r="B16" s="103" t="s">
        <v>91</v>
      </c>
      <c r="C16" s="3"/>
      <c r="D16" s="27"/>
      <c r="E16" s="166"/>
      <c r="F16" s="187"/>
      <c r="G16" s="148"/>
    </row>
    <row r="17" spans="2:13" ht="15.5" thickTop="1" thickBot="1" x14ac:dyDescent="0.4">
      <c r="B17" s="93" t="s">
        <v>33</v>
      </c>
      <c r="C17" s="6"/>
      <c r="D17" s="27"/>
      <c r="E17" s="140"/>
      <c r="F17" s="5"/>
      <c r="G17" s="90"/>
    </row>
    <row r="18" spans="2:13" ht="15" thickTop="1" x14ac:dyDescent="0.35">
      <c r="B18" s="289" t="s">
        <v>90</v>
      </c>
      <c r="C18" s="290"/>
      <c r="D18" s="27"/>
      <c r="E18" s="55">
        <f>E17</f>
        <v>0</v>
      </c>
      <c r="F18" s="55"/>
      <c r="G18" s="152"/>
    </row>
    <row r="19" spans="2:13" x14ac:dyDescent="0.35">
      <c r="B19" s="66"/>
      <c r="C19" s="17"/>
      <c r="D19" s="17"/>
      <c r="E19" s="17"/>
      <c r="F19" s="29"/>
      <c r="G19" s="67"/>
    </row>
    <row r="20" spans="2:13" x14ac:dyDescent="0.35">
      <c r="B20" s="104"/>
      <c r="C20" s="105" t="s">
        <v>36</v>
      </c>
      <c r="D20" s="149"/>
      <c r="E20" s="109">
        <f>E7+E18</f>
        <v>0</v>
      </c>
      <c r="F20" s="109">
        <f>F7+F18</f>
        <v>0</v>
      </c>
      <c r="G20" s="162">
        <f>G6</f>
        <v>0</v>
      </c>
    </row>
    <row r="21" spans="2:13" x14ac:dyDescent="0.35">
      <c r="B21" s="66"/>
      <c r="C21" s="17"/>
      <c r="D21" s="17"/>
      <c r="E21" s="17"/>
      <c r="F21" s="17"/>
      <c r="G21" s="67"/>
      <c r="M21" t="s">
        <v>96</v>
      </c>
    </row>
    <row r="22" spans="2:13" x14ac:dyDescent="0.35">
      <c r="B22" s="94"/>
      <c r="C22" s="100"/>
      <c r="D22" s="150"/>
      <c r="E22" s="305" t="s">
        <v>37</v>
      </c>
      <c r="F22" s="306"/>
      <c r="G22" s="307"/>
    </row>
    <row r="23" spans="2:13" ht="15" thickBot="1" x14ac:dyDescent="0.4">
      <c r="B23" s="97" t="s">
        <v>40</v>
      </c>
      <c r="C23" s="157"/>
      <c r="D23" s="156"/>
      <c r="E23" s="276">
        <f>E7+E14+E18</f>
        <v>0</v>
      </c>
      <c r="F23" s="314"/>
      <c r="G23" s="277"/>
    </row>
    <row r="24" spans="2:13" ht="15.5" thickTop="1" thickBot="1" x14ac:dyDescent="0.4"/>
    <row r="25" spans="2:13" ht="15" thickTop="1" x14ac:dyDescent="0.35">
      <c r="B25" s="114" t="s">
        <v>56</v>
      </c>
      <c r="C25" s="122"/>
      <c r="D25" s="115"/>
      <c r="E25" s="125" t="s">
        <v>37</v>
      </c>
    </row>
    <row r="26" spans="2:13" x14ac:dyDescent="0.35">
      <c r="B26" s="116"/>
      <c r="C26" s="123" t="s">
        <v>38</v>
      </c>
      <c r="D26" s="17"/>
      <c r="E26" s="126">
        <f>E6+F6+G6</f>
        <v>0</v>
      </c>
    </row>
    <row r="27" spans="2:13" x14ac:dyDescent="0.35">
      <c r="B27" s="116"/>
      <c r="C27" s="123" t="s">
        <v>39</v>
      </c>
      <c r="D27" s="17"/>
      <c r="E27" s="126">
        <f>E18</f>
        <v>0</v>
      </c>
    </row>
    <row r="28" spans="2:13" x14ac:dyDescent="0.35">
      <c r="B28" s="116"/>
      <c r="C28" s="123" t="s">
        <v>3</v>
      </c>
      <c r="D28" s="17"/>
      <c r="E28" s="126">
        <f>E20</f>
        <v>0</v>
      </c>
    </row>
    <row r="29" spans="2:13" x14ac:dyDescent="0.35">
      <c r="B29" s="116"/>
      <c r="C29" s="123" t="s">
        <v>4</v>
      </c>
      <c r="D29" s="17"/>
      <c r="E29" s="126">
        <f>F7</f>
        <v>0</v>
      </c>
      <c r="L29" t="s">
        <v>97</v>
      </c>
    </row>
    <row r="30" spans="2:13" ht="15" thickBot="1" x14ac:dyDescent="0.4">
      <c r="B30" s="119"/>
      <c r="C30" s="124" t="s">
        <v>43</v>
      </c>
      <c r="D30" s="121"/>
      <c r="E30" s="127">
        <f>E23</f>
        <v>0</v>
      </c>
    </row>
    <row r="31" spans="2:13" ht="15" thickTop="1" x14ac:dyDescent="0.35"/>
  </sheetData>
  <mergeCells count="7">
    <mergeCell ref="E23:G23"/>
    <mergeCell ref="B2:G2"/>
    <mergeCell ref="E3:G3"/>
    <mergeCell ref="E22:G22"/>
    <mergeCell ref="B7:C7"/>
    <mergeCell ref="B14:C14"/>
    <mergeCell ref="B18:C18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"/>
  <sheetViews>
    <sheetView workbookViewId="0">
      <selection activeCell="B2" sqref="A1:XFD1048576"/>
    </sheetView>
  </sheetViews>
  <sheetFormatPr defaultRowHeight="14.5" x14ac:dyDescent="0.35"/>
  <sheetData>
    <row r="1" spans="2:11" ht="15" thickBot="1" x14ac:dyDescent="0.4"/>
    <row r="2" spans="2:11" ht="15.5" thickTop="1" thickBot="1" x14ac:dyDescent="0.4">
      <c r="B2" s="294"/>
      <c r="C2" s="295"/>
      <c r="D2" s="295"/>
      <c r="E2" s="295"/>
      <c r="F2" s="295"/>
      <c r="G2" s="295"/>
      <c r="H2" s="295"/>
      <c r="I2" s="295"/>
      <c r="J2" s="295"/>
      <c r="K2" s="300"/>
    </row>
    <row r="3" spans="2:11" ht="15" thickTop="1" x14ac:dyDescent="0.35"/>
  </sheetData>
  <mergeCells count="1">
    <mergeCell ref="B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defaultRowHeight="14.5" x14ac:dyDescent="0.35"/>
  <cols>
    <col min="2" max="2" width="21.81640625" customWidth="1"/>
    <col min="3" max="3" width="3.1796875" customWidth="1"/>
    <col min="4" max="4" width="5.1796875" customWidth="1"/>
    <col min="5" max="5" width="5.453125" customWidth="1"/>
    <col min="6" max="6" width="5" customWidth="1"/>
    <col min="7" max="7" width="3.54296875" customWidth="1"/>
    <col min="8" max="8" width="5.81640625" customWidth="1"/>
    <col min="9" max="9" width="4.81640625" customWidth="1"/>
    <col min="10" max="10" width="4" customWidth="1"/>
    <col min="11" max="11" width="2.81640625" customWidth="1"/>
    <col min="12" max="12" width="4.54296875" customWidth="1"/>
    <col min="13" max="13" width="5.81640625" customWidth="1"/>
    <col min="14" max="14" width="5" customWidth="1"/>
    <col min="15" max="15" width="2.81640625" customWidth="1"/>
    <col min="16" max="16" width="5.54296875" customWidth="1"/>
    <col min="17" max="17" width="6" customWidth="1"/>
    <col min="18" max="18" width="4.453125" customWidth="1"/>
    <col min="21" max="21" width="18.81640625" customWidth="1"/>
    <col min="22" max="22" width="3.1796875" customWidth="1"/>
    <col min="23" max="24" width="5.54296875" customWidth="1"/>
    <col min="25" max="25" width="4.453125" customWidth="1"/>
    <col min="26" max="26" width="2.1796875" customWidth="1"/>
    <col min="27" max="27" width="5.453125" customWidth="1"/>
    <col min="28" max="28" width="5.1796875" customWidth="1"/>
    <col min="29" max="29" width="4.81640625" customWidth="1"/>
    <col min="30" max="30" width="3" customWidth="1"/>
    <col min="31" max="32" width="5.1796875" customWidth="1"/>
    <col min="33" max="33" width="4.81640625" customWidth="1"/>
    <col min="34" max="34" width="3.1796875" customWidth="1"/>
    <col min="35" max="35" width="4.81640625" customWidth="1"/>
    <col min="36" max="36" width="5.453125" customWidth="1"/>
    <col min="37" max="37" width="5" customWidth="1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86"/>
  <sheetViews>
    <sheetView workbookViewId="0">
      <selection activeCell="M84" sqref="M84"/>
    </sheetView>
  </sheetViews>
  <sheetFormatPr defaultRowHeight="14.5" x14ac:dyDescent="0.35"/>
  <cols>
    <col min="3" max="3" width="20.54296875" customWidth="1"/>
    <col min="4" max="4" width="3.453125" customWidth="1"/>
    <col min="5" max="6" width="5.453125" bestFit="1" customWidth="1"/>
    <col min="7" max="7" width="4.54296875" bestFit="1" customWidth="1"/>
    <col min="8" max="10" width="5" bestFit="1" customWidth="1"/>
  </cols>
  <sheetData>
    <row r="1" spans="2:16" ht="15" thickBot="1" x14ac:dyDescent="0.4"/>
    <row r="2" spans="2:16" ht="15.5" thickTop="1" thickBot="1" x14ac:dyDescent="0.4">
      <c r="B2" s="294" t="s">
        <v>47</v>
      </c>
      <c r="C2" s="295"/>
      <c r="D2" s="295"/>
      <c r="E2" s="295"/>
      <c r="F2" s="295"/>
      <c r="G2" s="295"/>
      <c r="H2" s="295"/>
      <c r="I2" s="295"/>
      <c r="J2" s="300"/>
      <c r="L2" s="296" t="s">
        <v>48</v>
      </c>
      <c r="M2" s="297"/>
      <c r="N2" s="297"/>
      <c r="O2" s="297"/>
      <c r="P2" s="298"/>
    </row>
    <row r="3" spans="2:16" ht="15" thickTop="1" x14ac:dyDescent="0.35">
      <c r="B3" s="81"/>
      <c r="C3" s="98"/>
      <c r="D3" s="153"/>
      <c r="E3" s="270" t="s">
        <v>27</v>
      </c>
      <c r="F3" s="270"/>
      <c r="G3" s="82"/>
      <c r="H3" s="270" t="s">
        <v>28</v>
      </c>
      <c r="I3" s="270"/>
      <c r="J3" s="271"/>
      <c r="L3" s="131"/>
      <c r="M3" s="17"/>
      <c r="N3" s="17"/>
      <c r="O3" s="17"/>
      <c r="P3" s="132"/>
    </row>
    <row r="4" spans="2:16" ht="15" thickBot="1" x14ac:dyDescent="0.4">
      <c r="B4" s="83" t="s">
        <v>25</v>
      </c>
      <c r="C4" s="23"/>
      <c r="D4" s="154"/>
      <c r="E4" s="107" t="s">
        <v>3</v>
      </c>
      <c r="F4" s="107" t="s">
        <v>113</v>
      </c>
      <c r="G4" s="85"/>
      <c r="H4" s="107" t="s">
        <v>3</v>
      </c>
      <c r="I4" s="107" t="s">
        <v>113</v>
      </c>
      <c r="J4" s="86" t="s">
        <v>34</v>
      </c>
      <c r="L4" s="279" t="s">
        <v>51</v>
      </c>
      <c r="M4" s="280"/>
      <c r="N4" s="280"/>
      <c r="O4" s="280"/>
      <c r="P4" s="281"/>
    </row>
    <row r="5" spans="2:16" ht="15.5" thickTop="1" thickBot="1" x14ac:dyDescent="0.4">
      <c r="B5" s="87" t="s">
        <v>111</v>
      </c>
      <c r="C5" s="99"/>
      <c r="D5" s="155"/>
      <c r="E5" s="140"/>
      <c r="F5" s="163"/>
      <c r="G5" s="89"/>
      <c r="H5" s="140"/>
      <c r="I5" s="140"/>
      <c r="J5" s="229"/>
      <c r="L5" s="287" t="s">
        <v>52</v>
      </c>
      <c r="M5" s="288"/>
      <c r="N5" s="117" t="s">
        <v>53</v>
      </c>
      <c r="O5" s="117"/>
      <c r="P5" s="118"/>
    </row>
    <row r="6" spans="2:16" ht="15.5" thickTop="1" thickBot="1" x14ac:dyDescent="0.4">
      <c r="B6" s="289" t="s">
        <v>88</v>
      </c>
      <c r="C6" s="290"/>
      <c r="D6" s="155"/>
      <c r="E6" s="142">
        <f>E5</f>
        <v>0</v>
      </c>
      <c r="F6" s="142">
        <f>F5</f>
        <v>0</v>
      </c>
      <c r="G6" s="89"/>
      <c r="H6" s="142">
        <f>H5</f>
        <v>0</v>
      </c>
      <c r="I6" s="142">
        <f>I5</f>
        <v>0</v>
      </c>
      <c r="J6" s="212">
        <f>J5</f>
        <v>0</v>
      </c>
      <c r="L6" s="136"/>
      <c r="M6" s="130"/>
      <c r="N6" s="137">
        <f>M6*45/60</f>
        <v>0</v>
      </c>
      <c r="O6" s="138"/>
      <c r="P6" s="139"/>
    </row>
    <row r="7" spans="2:16" ht="15" thickTop="1" x14ac:dyDescent="0.35">
      <c r="B7" s="92"/>
      <c r="C7" s="85"/>
      <c r="D7" s="89"/>
      <c r="E7" s="85"/>
      <c r="F7" s="145"/>
      <c r="G7" s="85"/>
      <c r="H7" s="85"/>
      <c r="I7" s="145"/>
      <c r="J7" s="72"/>
      <c r="L7" s="291" t="s">
        <v>50</v>
      </c>
      <c r="M7" s="292"/>
      <c r="N7" s="292"/>
      <c r="O7" s="292"/>
      <c r="P7" s="293"/>
    </row>
    <row r="8" spans="2:16" ht="15" thickBot="1" x14ac:dyDescent="0.4">
      <c r="B8" s="103" t="s">
        <v>29</v>
      </c>
      <c r="C8" s="22"/>
      <c r="D8" s="149"/>
      <c r="E8" s="146" t="s">
        <v>3</v>
      </c>
      <c r="F8" s="147"/>
      <c r="G8" s="85"/>
      <c r="H8" s="146" t="s">
        <v>3</v>
      </c>
      <c r="I8" s="147"/>
      <c r="J8" s="148"/>
      <c r="L8" s="287" t="s">
        <v>49</v>
      </c>
      <c r="M8" s="288"/>
      <c r="N8" s="117" t="s">
        <v>54</v>
      </c>
      <c r="O8" s="117"/>
      <c r="P8" s="118"/>
    </row>
    <row r="9" spans="2:16" ht="15.5" thickTop="1" thickBot="1" x14ac:dyDescent="0.4">
      <c r="B9" s="93" t="s">
        <v>30</v>
      </c>
      <c r="C9" s="6"/>
      <c r="D9" s="27"/>
      <c r="E9" s="140"/>
      <c r="F9" s="5"/>
      <c r="G9" s="17"/>
      <c r="H9" s="140"/>
      <c r="I9" s="5"/>
      <c r="J9" s="90"/>
      <c r="L9" s="133"/>
      <c r="M9" s="130"/>
      <c r="N9" s="120">
        <f>M9*60/45</f>
        <v>0</v>
      </c>
      <c r="O9" s="134"/>
      <c r="P9" s="135"/>
    </row>
    <row r="10" spans="2:16" ht="15.5" thickTop="1" thickBot="1" x14ac:dyDescent="0.4">
      <c r="B10" s="93" t="s">
        <v>31</v>
      </c>
      <c r="C10" s="6"/>
      <c r="D10" s="27"/>
      <c r="E10" s="140"/>
      <c r="F10" s="5"/>
      <c r="G10" s="17"/>
      <c r="H10" s="140"/>
      <c r="I10" s="5"/>
      <c r="J10" s="90"/>
    </row>
    <row r="11" spans="2:16" ht="15.5" thickTop="1" thickBot="1" x14ac:dyDescent="0.4">
      <c r="B11" s="93" t="s">
        <v>32</v>
      </c>
      <c r="C11" s="6"/>
      <c r="D11" s="27"/>
      <c r="E11" s="140"/>
      <c r="F11" s="5"/>
      <c r="G11" s="17"/>
      <c r="H11" s="140"/>
      <c r="I11" s="5"/>
      <c r="J11" s="90"/>
    </row>
    <row r="12" spans="2:16" ht="15.5" thickTop="1" thickBot="1" x14ac:dyDescent="0.4">
      <c r="B12" s="93" t="s">
        <v>33</v>
      </c>
      <c r="C12" s="6"/>
      <c r="D12" s="27"/>
      <c r="E12" s="223"/>
      <c r="F12" s="5"/>
      <c r="G12" s="17"/>
      <c r="H12" s="140"/>
      <c r="I12" s="5"/>
      <c r="J12" s="90"/>
    </row>
    <row r="13" spans="2:16" ht="15" thickTop="1" x14ac:dyDescent="0.35">
      <c r="B13" s="104"/>
      <c r="C13" s="105" t="s">
        <v>112</v>
      </c>
      <c r="D13" s="27"/>
      <c r="E13" s="142">
        <f>SUM(E9:E12)</f>
        <v>0</v>
      </c>
      <c r="F13" s="55"/>
      <c r="G13" s="17"/>
      <c r="H13" s="142">
        <f>SUM(H9:H12)</f>
        <v>0</v>
      </c>
      <c r="I13" s="55"/>
      <c r="J13" s="152"/>
    </row>
    <row r="14" spans="2:16" x14ac:dyDescent="0.35">
      <c r="B14" s="66"/>
      <c r="C14" s="17"/>
      <c r="D14" s="17"/>
      <c r="E14" s="17"/>
      <c r="F14" s="29"/>
      <c r="G14" s="17"/>
      <c r="H14" s="17"/>
      <c r="I14" s="29"/>
      <c r="J14" s="113"/>
    </row>
    <row r="15" spans="2:16" x14ac:dyDescent="0.35">
      <c r="B15" s="289" t="s">
        <v>36</v>
      </c>
      <c r="C15" s="290"/>
      <c r="D15" s="149"/>
      <c r="E15" s="109">
        <f>E6+E13</f>
        <v>0</v>
      </c>
      <c r="F15" s="109">
        <f>F6+F13</f>
        <v>0</v>
      </c>
      <c r="G15" s="85"/>
      <c r="H15" s="109">
        <f>H6+H13</f>
        <v>0</v>
      </c>
      <c r="I15" s="109">
        <f>I6+I13</f>
        <v>0</v>
      </c>
      <c r="J15" s="106">
        <f>J5</f>
        <v>0</v>
      </c>
    </row>
    <row r="16" spans="2:16" x14ac:dyDescent="0.35">
      <c r="B16" s="66"/>
      <c r="C16" s="17"/>
      <c r="D16" s="17"/>
      <c r="E16" s="17"/>
      <c r="F16" s="17"/>
      <c r="G16" s="17"/>
      <c r="H16" s="17"/>
      <c r="I16" s="17"/>
      <c r="J16" s="67"/>
    </row>
    <row r="17" spans="2:15" x14ac:dyDescent="0.35">
      <c r="B17" s="94"/>
      <c r="C17" s="100"/>
      <c r="D17" s="150"/>
      <c r="E17" s="111"/>
      <c r="F17" s="112" t="s">
        <v>37</v>
      </c>
      <c r="G17" s="95"/>
      <c r="H17" s="305" t="s">
        <v>37</v>
      </c>
      <c r="I17" s="306"/>
      <c r="J17" s="307"/>
    </row>
    <row r="18" spans="2:15" x14ac:dyDescent="0.35">
      <c r="B18" s="91" t="s">
        <v>99</v>
      </c>
      <c r="C18" s="101"/>
      <c r="D18" s="27"/>
      <c r="E18" s="283"/>
      <c r="F18" s="301"/>
      <c r="G18" s="17"/>
      <c r="H18" s="283">
        <f>H15</f>
        <v>0</v>
      </c>
      <c r="I18" s="302"/>
      <c r="J18" s="284"/>
    </row>
    <row r="19" spans="2:15" x14ac:dyDescent="0.35">
      <c r="B19" s="91" t="s">
        <v>98</v>
      </c>
      <c r="C19" s="101"/>
      <c r="D19" s="27"/>
      <c r="E19" s="262"/>
      <c r="F19" s="266"/>
      <c r="G19" s="17"/>
      <c r="H19" s="283">
        <f>I6</f>
        <v>0</v>
      </c>
      <c r="I19" s="302"/>
      <c r="J19" s="284"/>
    </row>
    <row r="20" spans="2:15" x14ac:dyDescent="0.35">
      <c r="B20" s="91" t="s">
        <v>41</v>
      </c>
      <c r="C20" s="23"/>
      <c r="D20" s="149"/>
      <c r="E20" s="285"/>
      <c r="F20" s="312"/>
      <c r="G20" s="85"/>
      <c r="H20" s="283">
        <f>H21-H19-H18</f>
        <v>1600</v>
      </c>
      <c r="I20" s="302"/>
      <c r="J20" s="284"/>
    </row>
    <row r="21" spans="2:15" ht="15" thickBot="1" x14ac:dyDescent="0.4">
      <c r="B21" s="97" t="s">
        <v>42</v>
      </c>
      <c r="C21" s="102"/>
      <c r="D21" s="156"/>
      <c r="E21" s="276"/>
      <c r="F21" s="313"/>
      <c r="G21" s="69"/>
      <c r="H21" s="276">
        <v>1600</v>
      </c>
      <c r="I21" s="314"/>
      <c r="J21" s="277"/>
    </row>
    <row r="22" spans="2:15" ht="15" thickTop="1" x14ac:dyDescent="0.35">
      <c r="B22" s="85"/>
      <c r="C22" s="85"/>
      <c r="D22" s="89"/>
      <c r="E22" s="228"/>
      <c r="F22" s="228"/>
      <c r="G22" s="89"/>
      <c r="H22" s="228"/>
      <c r="I22" s="228"/>
      <c r="J22" s="228"/>
    </row>
    <row r="23" spans="2:15" x14ac:dyDescent="0.35">
      <c r="B23" s="16" t="s">
        <v>114</v>
      </c>
      <c r="C23" s="16"/>
      <c r="D23" s="5"/>
      <c r="E23" s="227"/>
      <c r="F23" s="227"/>
      <c r="G23" s="5"/>
      <c r="H23" s="227"/>
      <c r="I23" s="227"/>
      <c r="J23" s="227"/>
      <c r="K23" s="230"/>
      <c r="L23" s="230"/>
      <c r="M23" s="230"/>
      <c r="N23" s="230"/>
      <c r="O23" s="230"/>
    </row>
    <row r="24" spans="2:15" x14ac:dyDescent="0.35">
      <c r="B24" s="230" t="s">
        <v>115</v>
      </c>
      <c r="C24" s="16"/>
      <c r="D24" s="5"/>
      <c r="E24" s="227"/>
      <c r="F24" s="227"/>
      <c r="G24" s="5"/>
      <c r="H24" s="227"/>
      <c r="I24" s="227"/>
      <c r="J24" s="227"/>
      <c r="K24" s="230"/>
      <c r="L24" s="230"/>
      <c r="M24" s="230"/>
      <c r="N24" s="230"/>
      <c r="O24" s="230"/>
    </row>
    <row r="25" spans="2:15" ht="15" thickBot="1" x14ac:dyDescent="0.4"/>
    <row r="26" spans="2:15" ht="15" thickTop="1" x14ac:dyDescent="0.35">
      <c r="B26" s="114" t="s">
        <v>55</v>
      </c>
      <c r="C26" s="122"/>
      <c r="D26" s="115"/>
      <c r="E26" s="125" t="s">
        <v>37</v>
      </c>
    </row>
    <row r="27" spans="2:15" x14ac:dyDescent="0.35">
      <c r="B27" s="116"/>
      <c r="C27" s="123" t="s">
        <v>39</v>
      </c>
      <c r="D27" s="17"/>
      <c r="E27" s="126">
        <f>E13+H13</f>
        <v>0</v>
      </c>
    </row>
    <row r="28" spans="2:15" x14ac:dyDescent="0.35">
      <c r="B28" s="116"/>
      <c r="C28" s="123" t="s">
        <v>3</v>
      </c>
      <c r="D28" s="17"/>
      <c r="E28" s="126">
        <f>E15+H15</f>
        <v>0</v>
      </c>
    </row>
    <row r="29" spans="2:15" x14ac:dyDescent="0.35">
      <c r="B29" s="116"/>
      <c r="C29" s="123" t="s">
        <v>4</v>
      </c>
      <c r="D29" s="17"/>
      <c r="E29" s="126">
        <f>F15+I15</f>
        <v>0</v>
      </c>
    </row>
    <row r="30" spans="2:15" ht="15" thickBot="1" x14ac:dyDescent="0.4">
      <c r="B30" s="119"/>
      <c r="C30" s="124" t="s">
        <v>43</v>
      </c>
      <c r="D30" s="121"/>
      <c r="E30" s="127">
        <f>E15+H18+F15+H19</f>
        <v>0</v>
      </c>
    </row>
    <row r="31" spans="2:15" ht="15.5" thickTop="1" thickBot="1" x14ac:dyDescent="0.4"/>
    <row r="32" spans="2:15" ht="15.5" thickTop="1" thickBot="1" x14ac:dyDescent="0.4">
      <c r="B32" s="294" t="s">
        <v>109</v>
      </c>
      <c r="C32" s="295"/>
      <c r="D32" s="295"/>
      <c r="E32" s="295"/>
      <c r="F32" s="300"/>
      <c r="H32" s="89"/>
      <c r="I32" s="89"/>
      <c r="J32" s="89"/>
    </row>
    <row r="33" spans="2:10" ht="15" thickTop="1" x14ac:dyDescent="0.35">
      <c r="B33" s="81"/>
      <c r="C33" s="98"/>
      <c r="D33" s="153"/>
      <c r="E33" s="270" t="s">
        <v>27</v>
      </c>
      <c r="F33" s="271"/>
      <c r="G33" s="17"/>
      <c r="H33" s="299"/>
      <c r="I33" s="299"/>
      <c r="J33" s="299"/>
    </row>
    <row r="34" spans="2:10" ht="15" thickBot="1" x14ac:dyDescent="0.4">
      <c r="B34" s="83" t="s">
        <v>25</v>
      </c>
      <c r="C34" s="23"/>
      <c r="D34" s="154"/>
      <c r="E34" s="107" t="s">
        <v>3</v>
      </c>
      <c r="F34" s="158" t="s">
        <v>4</v>
      </c>
      <c r="G34" s="17"/>
      <c r="H34" s="85"/>
      <c r="I34" s="85"/>
      <c r="J34" s="85"/>
    </row>
    <row r="35" spans="2:10" ht="15.5" thickTop="1" thickBot="1" x14ac:dyDescent="0.4">
      <c r="B35" s="87" t="s">
        <v>118</v>
      </c>
      <c r="C35" s="99"/>
      <c r="D35" s="155"/>
      <c r="E35" s="140"/>
      <c r="F35" s="159"/>
      <c r="G35" s="17"/>
      <c r="H35" s="89" t="s">
        <v>110</v>
      </c>
      <c r="I35" s="89"/>
      <c r="J35" s="88"/>
    </row>
    <row r="36" spans="2:10" ht="15.5" thickTop="1" thickBot="1" x14ac:dyDescent="0.4">
      <c r="B36" s="308" t="s">
        <v>88</v>
      </c>
      <c r="C36" s="309"/>
      <c r="D36" s="156"/>
      <c r="E36" s="232">
        <f>SUM(E35:E35)</f>
        <v>0</v>
      </c>
      <c r="F36" s="233">
        <f>SUM(F35:F35)</f>
        <v>0</v>
      </c>
      <c r="G36" s="17"/>
      <c r="H36" s="85"/>
      <c r="I36" s="85"/>
      <c r="J36" s="89"/>
    </row>
    <row r="37" spans="2:10" ht="15.5" thickTop="1" thickBot="1" x14ac:dyDescent="0.4">
      <c r="B37" s="92"/>
      <c r="C37" s="85"/>
      <c r="D37" s="89"/>
      <c r="E37" s="85"/>
      <c r="F37" s="213"/>
      <c r="G37" s="17"/>
      <c r="H37" s="85"/>
      <c r="I37" s="85"/>
      <c r="J37" s="89"/>
    </row>
    <row r="38" spans="2:10" ht="15.5" thickTop="1" thickBot="1" x14ac:dyDescent="0.4">
      <c r="B38" s="234" t="s">
        <v>29</v>
      </c>
      <c r="C38" s="235"/>
      <c r="D38" s="236"/>
      <c r="E38" s="237" t="s">
        <v>3</v>
      </c>
      <c r="F38" s="238"/>
      <c r="G38" s="17"/>
      <c r="H38" s="85"/>
      <c r="I38" s="85"/>
      <c r="J38" s="89"/>
    </row>
    <row r="39" spans="2:10" ht="15.5" thickTop="1" thickBot="1" x14ac:dyDescent="0.4">
      <c r="B39" s="93" t="s">
        <v>30</v>
      </c>
      <c r="C39" s="6"/>
      <c r="D39" s="27"/>
      <c r="E39" s="140"/>
      <c r="F39" s="90"/>
      <c r="G39" s="17"/>
      <c r="H39" s="89"/>
      <c r="I39" s="89"/>
      <c r="J39" s="89"/>
    </row>
    <row r="40" spans="2:10" ht="15.5" thickTop="1" thickBot="1" x14ac:dyDescent="0.4">
      <c r="B40" s="93" t="s">
        <v>31</v>
      </c>
      <c r="C40" s="6"/>
      <c r="D40" s="27"/>
      <c r="E40" s="140"/>
      <c r="F40" s="90"/>
      <c r="G40" s="17"/>
      <c r="H40" s="89"/>
      <c r="I40" s="89"/>
      <c r="J40" s="89"/>
    </row>
    <row r="41" spans="2:10" ht="15.5" thickTop="1" thickBot="1" x14ac:dyDescent="0.4">
      <c r="B41" s="93" t="s">
        <v>32</v>
      </c>
      <c r="C41" s="6"/>
      <c r="D41" s="27"/>
      <c r="E41" s="140"/>
      <c r="F41" s="90"/>
      <c r="G41" s="17"/>
      <c r="H41" s="89"/>
      <c r="I41" s="89"/>
      <c r="J41" s="89"/>
    </row>
    <row r="42" spans="2:10" ht="15.5" thickTop="1" thickBot="1" x14ac:dyDescent="0.4">
      <c r="B42" s="308" t="s">
        <v>89</v>
      </c>
      <c r="C42" s="309"/>
      <c r="D42" s="156"/>
      <c r="E42" s="239">
        <f>SUM(E39:E41)</f>
        <v>0</v>
      </c>
      <c r="F42" s="240"/>
      <c r="G42" s="17"/>
      <c r="H42" s="85"/>
      <c r="I42" s="89"/>
      <c r="J42" s="89"/>
    </row>
    <row r="43" spans="2:10" ht="15.5" thickTop="1" thickBot="1" x14ac:dyDescent="0.4">
      <c r="B43" s="185"/>
      <c r="C43" s="252"/>
      <c r="D43" s="253"/>
      <c r="E43" s="179"/>
      <c r="F43" s="181"/>
      <c r="G43" s="17"/>
      <c r="H43" s="89"/>
      <c r="I43" s="89"/>
      <c r="J43" s="89"/>
    </row>
    <row r="44" spans="2:10" ht="15.5" thickTop="1" thickBot="1" x14ac:dyDescent="0.4">
      <c r="B44" s="310" t="s">
        <v>91</v>
      </c>
      <c r="C44" s="311"/>
      <c r="D44" s="241"/>
      <c r="E44" s="242" t="s">
        <v>3</v>
      </c>
      <c r="F44" s="243"/>
      <c r="G44" s="17"/>
      <c r="H44" s="85"/>
      <c r="I44" s="89"/>
      <c r="J44" s="89"/>
    </row>
    <row r="45" spans="2:10" ht="15.5" thickTop="1" thickBot="1" x14ac:dyDescent="0.4">
      <c r="B45" s="93" t="s">
        <v>33</v>
      </c>
      <c r="C45" s="6"/>
      <c r="D45" s="27"/>
      <c r="E45" s="140"/>
      <c r="F45" s="90"/>
      <c r="G45" s="17"/>
      <c r="H45" s="89"/>
      <c r="I45" s="89"/>
      <c r="J45" s="89"/>
    </row>
    <row r="46" spans="2:10" ht="15.5" thickTop="1" thickBot="1" x14ac:dyDescent="0.4">
      <c r="B46" s="308" t="s">
        <v>90</v>
      </c>
      <c r="C46" s="309"/>
      <c r="D46" s="156"/>
      <c r="E46" s="232">
        <f>E45</f>
        <v>0</v>
      </c>
      <c r="F46" s="233"/>
      <c r="G46" s="17"/>
      <c r="H46" s="85"/>
      <c r="I46" s="85"/>
      <c r="J46" s="89"/>
    </row>
    <row r="47" spans="2:10" ht="15.5" thickTop="1" thickBot="1" x14ac:dyDescent="0.4">
      <c r="B47" s="66"/>
      <c r="C47" s="17"/>
      <c r="D47" s="17"/>
      <c r="E47" s="17"/>
      <c r="F47" s="67"/>
      <c r="G47" s="17"/>
      <c r="H47" s="89"/>
      <c r="I47" s="89"/>
      <c r="J47" s="89"/>
    </row>
    <row r="48" spans="2:10" ht="15.5" thickTop="1" thickBot="1" x14ac:dyDescent="0.4">
      <c r="B48" s="244"/>
      <c r="C48" s="245" t="s">
        <v>36</v>
      </c>
      <c r="D48" s="246"/>
      <c r="E48" s="247">
        <f>E36+E42+E46</f>
        <v>0</v>
      </c>
      <c r="F48" s="248">
        <f>F36+F46</f>
        <v>0</v>
      </c>
      <c r="G48" s="17"/>
      <c r="H48" s="85"/>
      <c r="I48" s="85"/>
      <c r="J48" s="89"/>
    </row>
    <row r="49" spans="2:16" ht="15.5" thickTop="1" thickBot="1" x14ac:dyDescent="0.4">
      <c r="B49" s="66"/>
      <c r="C49" s="17"/>
      <c r="D49" s="17"/>
      <c r="E49" s="17"/>
      <c r="F49" s="67"/>
      <c r="G49" s="17"/>
      <c r="H49" s="89"/>
      <c r="I49" s="89"/>
      <c r="J49" s="89"/>
    </row>
    <row r="50" spans="2:16" ht="15" thickTop="1" x14ac:dyDescent="0.35">
      <c r="B50" s="249"/>
      <c r="C50" s="250"/>
      <c r="D50" s="251"/>
      <c r="E50" s="303" t="s">
        <v>37</v>
      </c>
      <c r="F50" s="271"/>
      <c r="G50" s="17"/>
      <c r="H50" s="299"/>
      <c r="I50" s="299"/>
      <c r="J50" s="299"/>
    </row>
    <row r="51" spans="2:16" ht="15" thickBot="1" x14ac:dyDescent="0.4">
      <c r="B51" s="97" t="s">
        <v>40</v>
      </c>
      <c r="C51" s="157"/>
      <c r="D51" s="156"/>
      <c r="E51" s="276">
        <f>E48+F48</f>
        <v>0</v>
      </c>
      <c r="F51" s="277"/>
      <c r="G51" s="17"/>
      <c r="H51" s="304"/>
      <c r="I51" s="304"/>
      <c r="J51" s="304"/>
    </row>
    <row r="52" spans="2:16" ht="15.5" thickTop="1" thickBot="1" x14ac:dyDescent="0.4">
      <c r="G52" s="17"/>
    </row>
    <row r="53" spans="2:16" ht="15" thickTop="1" x14ac:dyDescent="0.35">
      <c r="B53" s="114" t="s">
        <v>56</v>
      </c>
      <c r="C53" s="122"/>
      <c r="D53" s="115"/>
      <c r="E53" s="125" t="s">
        <v>37</v>
      </c>
    </row>
    <row r="54" spans="2:16" x14ac:dyDescent="0.35">
      <c r="B54" s="116"/>
      <c r="C54" s="123" t="s">
        <v>39</v>
      </c>
      <c r="D54" s="17"/>
      <c r="E54" s="126">
        <f>E42+H42</f>
        <v>0</v>
      </c>
    </row>
    <row r="55" spans="2:16" x14ac:dyDescent="0.35">
      <c r="B55" s="116"/>
      <c r="C55" s="123" t="s">
        <v>3</v>
      </c>
      <c r="D55" s="17"/>
      <c r="E55" s="126">
        <f>+E48+H48</f>
        <v>0</v>
      </c>
    </row>
    <row r="56" spans="2:16" x14ac:dyDescent="0.35">
      <c r="B56" s="116"/>
      <c r="C56" s="123" t="s">
        <v>4</v>
      </c>
      <c r="D56" s="17"/>
      <c r="E56" s="126">
        <f>F48+I48</f>
        <v>0</v>
      </c>
    </row>
    <row r="57" spans="2:16" ht="15" thickBot="1" x14ac:dyDescent="0.4">
      <c r="B57" s="119"/>
      <c r="C57" s="124" t="s">
        <v>43</v>
      </c>
      <c r="D57" s="121"/>
      <c r="E57" s="127">
        <f>E51+H51</f>
        <v>0</v>
      </c>
    </row>
    <row r="58" spans="2:16" ht="15.5" thickTop="1" thickBot="1" x14ac:dyDescent="0.4"/>
    <row r="59" spans="2:16" ht="15.5" thickTop="1" thickBot="1" x14ac:dyDescent="0.4">
      <c r="B59" s="294" t="s">
        <v>121</v>
      </c>
      <c r="C59" s="295"/>
      <c r="D59" s="295"/>
      <c r="E59" s="295"/>
      <c r="F59" s="295"/>
      <c r="G59" s="295"/>
      <c r="H59" s="270"/>
      <c r="I59" s="270"/>
      <c r="J59" s="271"/>
      <c r="L59" s="296" t="s">
        <v>48</v>
      </c>
      <c r="M59" s="297"/>
      <c r="N59" s="297"/>
      <c r="O59" s="297"/>
      <c r="P59" s="298"/>
    </row>
    <row r="60" spans="2:16" ht="15" thickTop="1" x14ac:dyDescent="0.35">
      <c r="B60" s="81"/>
      <c r="C60" s="98"/>
      <c r="D60" s="153"/>
      <c r="E60" s="270" t="s">
        <v>27</v>
      </c>
      <c r="F60" s="271"/>
      <c r="G60" s="82"/>
      <c r="H60" s="282"/>
      <c r="I60" s="282"/>
      <c r="J60" s="282"/>
      <c r="L60" s="131"/>
      <c r="M60" s="17"/>
      <c r="N60" s="17"/>
      <c r="O60" s="17"/>
      <c r="P60" s="132"/>
    </row>
    <row r="61" spans="2:16" ht="15" thickBot="1" x14ac:dyDescent="0.4">
      <c r="B61" s="83" t="s">
        <v>25</v>
      </c>
      <c r="C61" s="23"/>
      <c r="D61" s="154"/>
      <c r="E61" s="64" t="s">
        <v>3</v>
      </c>
      <c r="F61" s="86" t="s">
        <v>113</v>
      </c>
      <c r="G61" s="85"/>
      <c r="H61" s="255"/>
      <c r="I61" s="255"/>
      <c r="J61" s="255"/>
      <c r="L61" s="279" t="s">
        <v>51</v>
      </c>
      <c r="M61" s="280"/>
      <c r="N61" s="280"/>
      <c r="O61" s="280"/>
      <c r="P61" s="281"/>
    </row>
    <row r="62" spans="2:16" ht="15.5" thickTop="1" thickBot="1" x14ac:dyDescent="0.4">
      <c r="B62" s="87" t="s">
        <v>111</v>
      </c>
      <c r="C62" s="99"/>
      <c r="D62" s="155"/>
      <c r="E62" s="163"/>
      <c r="F62" s="256"/>
      <c r="G62" s="89"/>
      <c r="H62" s="255"/>
      <c r="I62" s="255"/>
      <c r="J62" s="255"/>
      <c r="L62" s="287" t="s">
        <v>52</v>
      </c>
      <c r="M62" s="288"/>
      <c r="N62" s="117" t="s">
        <v>53</v>
      </c>
      <c r="O62" s="117"/>
      <c r="P62" s="118"/>
    </row>
    <row r="63" spans="2:16" ht="15.5" thickTop="1" thickBot="1" x14ac:dyDescent="0.4">
      <c r="B63" s="289" t="s">
        <v>88</v>
      </c>
      <c r="C63" s="290"/>
      <c r="D63" s="155"/>
      <c r="E63" s="55">
        <f>E62</f>
        <v>0</v>
      </c>
      <c r="F63" s="144">
        <f>F62</f>
        <v>0</v>
      </c>
      <c r="G63" s="89"/>
      <c r="H63" s="255"/>
      <c r="I63" s="255"/>
      <c r="J63" s="255"/>
      <c r="L63" s="136"/>
      <c r="M63" s="130"/>
      <c r="N63" s="137">
        <f>M63*45/60</f>
        <v>0</v>
      </c>
      <c r="O63" s="138"/>
      <c r="P63" s="139"/>
    </row>
    <row r="64" spans="2:16" ht="15" thickTop="1" x14ac:dyDescent="0.35">
      <c r="B64" s="92"/>
      <c r="C64" s="85"/>
      <c r="D64" s="89"/>
      <c r="E64" s="85"/>
      <c r="F64" s="257"/>
      <c r="G64" s="85"/>
      <c r="H64" s="255"/>
      <c r="I64" s="255"/>
      <c r="J64" s="255"/>
      <c r="L64" s="291" t="s">
        <v>50</v>
      </c>
      <c r="M64" s="292"/>
      <c r="N64" s="292"/>
      <c r="O64" s="292"/>
      <c r="P64" s="293"/>
    </row>
    <row r="65" spans="2:16" ht="15" thickBot="1" x14ac:dyDescent="0.4">
      <c r="B65" s="103" t="s">
        <v>29</v>
      </c>
      <c r="C65" s="22"/>
      <c r="D65" s="149"/>
      <c r="E65" s="147" t="s">
        <v>3</v>
      </c>
      <c r="F65" s="258"/>
      <c r="G65" s="85"/>
      <c r="H65" s="255"/>
      <c r="I65" s="255"/>
      <c r="J65" s="255"/>
      <c r="L65" s="287" t="s">
        <v>49</v>
      </c>
      <c r="M65" s="288"/>
      <c r="N65" s="117" t="s">
        <v>54</v>
      </c>
      <c r="O65" s="117"/>
      <c r="P65" s="118"/>
    </row>
    <row r="66" spans="2:16" ht="15.5" thickTop="1" thickBot="1" x14ac:dyDescent="0.4">
      <c r="B66" s="93" t="s">
        <v>30</v>
      </c>
      <c r="C66" s="6"/>
      <c r="D66" s="27"/>
      <c r="E66" s="140"/>
      <c r="F66" s="90"/>
      <c r="G66" s="17"/>
      <c r="H66" s="255"/>
      <c r="I66" s="255"/>
      <c r="J66" s="255"/>
      <c r="L66" s="133"/>
      <c r="M66" s="130"/>
      <c r="N66" s="120">
        <f>M66*60/45</f>
        <v>0</v>
      </c>
      <c r="O66" s="134"/>
      <c r="P66" s="135"/>
    </row>
    <row r="67" spans="2:16" ht="15.5" thickTop="1" thickBot="1" x14ac:dyDescent="0.4">
      <c r="B67" s="93" t="s">
        <v>31</v>
      </c>
      <c r="C67" s="6"/>
      <c r="D67" s="27"/>
      <c r="E67" s="140"/>
      <c r="F67" s="90"/>
      <c r="G67" s="17"/>
      <c r="H67" s="255"/>
      <c r="I67" s="255"/>
      <c r="J67" s="255"/>
    </row>
    <row r="68" spans="2:16" ht="15.5" thickTop="1" thickBot="1" x14ac:dyDescent="0.4">
      <c r="B68" s="93" t="s">
        <v>32</v>
      </c>
      <c r="C68" s="6"/>
      <c r="D68" s="27"/>
      <c r="E68" s="140"/>
      <c r="F68" s="90"/>
      <c r="G68" s="17"/>
      <c r="H68" s="255"/>
      <c r="I68" s="255"/>
      <c r="J68" s="255"/>
    </row>
    <row r="69" spans="2:16" ht="15.5" thickTop="1" thickBot="1" x14ac:dyDescent="0.4">
      <c r="B69" s="93" t="s">
        <v>33</v>
      </c>
      <c r="C69" s="6"/>
      <c r="D69" s="27"/>
      <c r="E69" s="223"/>
      <c r="F69" s="90"/>
      <c r="G69" s="17"/>
      <c r="H69" s="255"/>
      <c r="I69" s="255"/>
      <c r="J69" s="255"/>
    </row>
    <row r="70" spans="2:16" ht="15" thickTop="1" x14ac:dyDescent="0.35">
      <c r="B70" s="104"/>
      <c r="C70" s="105" t="s">
        <v>112</v>
      </c>
      <c r="D70" s="27"/>
      <c r="E70" s="55">
        <f>SUM(E66:E69)</f>
        <v>0</v>
      </c>
      <c r="F70" s="144"/>
      <c r="G70" s="17"/>
      <c r="H70" s="255"/>
      <c r="I70" s="255"/>
      <c r="J70" s="255"/>
    </row>
    <row r="71" spans="2:16" x14ac:dyDescent="0.35">
      <c r="B71" s="66"/>
      <c r="C71" s="17"/>
      <c r="D71" s="17"/>
      <c r="E71" s="17"/>
      <c r="F71" s="113"/>
      <c r="G71" s="17"/>
      <c r="H71" s="255"/>
      <c r="I71" s="255"/>
      <c r="J71" s="255"/>
    </row>
    <row r="72" spans="2:16" x14ac:dyDescent="0.35">
      <c r="B72" s="289" t="s">
        <v>36</v>
      </c>
      <c r="C72" s="290"/>
      <c r="D72" s="149"/>
      <c r="E72" s="259">
        <f>E63+E70</f>
        <v>0</v>
      </c>
      <c r="F72" s="106">
        <f>F63+F70</f>
        <v>0</v>
      </c>
      <c r="G72" s="85"/>
      <c r="H72" s="255"/>
      <c r="I72" s="255"/>
      <c r="J72" s="255"/>
    </row>
    <row r="73" spans="2:16" x14ac:dyDescent="0.35">
      <c r="B73" s="66"/>
      <c r="C73" s="17"/>
      <c r="D73" s="17"/>
      <c r="E73" s="17"/>
      <c r="F73" s="67"/>
      <c r="G73" s="17"/>
      <c r="H73" s="255"/>
      <c r="I73" s="255"/>
      <c r="J73" s="255"/>
    </row>
    <row r="74" spans="2:16" x14ac:dyDescent="0.35">
      <c r="B74" s="94"/>
      <c r="C74" s="100"/>
      <c r="D74" s="150"/>
      <c r="E74" s="260"/>
      <c r="F74" s="261" t="s">
        <v>37</v>
      </c>
      <c r="G74" s="95"/>
      <c r="H74" s="282"/>
      <c r="I74" s="282"/>
      <c r="J74" s="282"/>
    </row>
    <row r="75" spans="2:16" x14ac:dyDescent="0.35">
      <c r="B75" s="91" t="s">
        <v>99</v>
      </c>
      <c r="C75" s="101"/>
      <c r="D75" s="27"/>
      <c r="E75" s="283">
        <f>E72</f>
        <v>0</v>
      </c>
      <c r="F75" s="284"/>
      <c r="G75" s="17"/>
      <c r="H75" s="278"/>
      <c r="I75" s="278"/>
      <c r="J75" s="278"/>
    </row>
    <row r="76" spans="2:16" x14ac:dyDescent="0.35">
      <c r="B76" s="91" t="s">
        <v>98</v>
      </c>
      <c r="C76" s="101"/>
      <c r="D76" s="27"/>
      <c r="E76" s="283">
        <f>F63</f>
        <v>0</v>
      </c>
      <c r="F76" s="284"/>
      <c r="G76" s="17"/>
      <c r="H76" s="278"/>
      <c r="I76" s="278"/>
      <c r="J76" s="278"/>
    </row>
    <row r="77" spans="2:16" x14ac:dyDescent="0.35">
      <c r="B77" s="91" t="s">
        <v>41</v>
      </c>
      <c r="C77" s="23"/>
      <c r="D77" s="149"/>
      <c r="E77" s="285">
        <f>E78-E76-E75</f>
        <v>1600</v>
      </c>
      <c r="F77" s="286"/>
      <c r="G77" s="85"/>
      <c r="H77" s="278"/>
      <c r="I77" s="278"/>
      <c r="J77" s="278"/>
    </row>
    <row r="78" spans="2:16" ht="15" thickBot="1" x14ac:dyDescent="0.4">
      <c r="B78" s="97" t="s">
        <v>42</v>
      </c>
      <c r="C78" s="102"/>
      <c r="D78" s="156"/>
      <c r="E78" s="276">
        <v>1600</v>
      </c>
      <c r="F78" s="277"/>
      <c r="G78" s="17"/>
      <c r="H78" s="278"/>
      <c r="I78" s="278"/>
      <c r="J78" s="278"/>
    </row>
    <row r="79" spans="2:16" ht="15" thickTop="1" x14ac:dyDescent="0.35">
      <c r="B79" s="85"/>
      <c r="C79" s="85"/>
      <c r="D79" s="89"/>
      <c r="E79" s="254"/>
      <c r="F79" s="254"/>
      <c r="G79" s="89"/>
      <c r="H79" s="254"/>
      <c r="I79" s="254"/>
      <c r="J79" s="254"/>
    </row>
    <row r="80" spans="2:16" ht="15" thickBot="1" x14ac:dyDescent="0.4"/>
    <row r="81" spans="2:5" ht="15" thickTop="1" x14ac:dyDescent="0.35">
      <c r="B81" s="114" t="s">
        <v>55</v>
      </c>
      <c r="C81" s="122"/>
      <c r="D81" s="115"/>
      <c r="E81" s="125" t="s">
        <v>37</v>
      </c>
    </row>
    <row r="82" spans="2:5" x14ac:dyDescent="0.35">
      <c r="B82" s="116"/>
      <c r="C82" s="123" t="s">
        <v>39</v>
      </c>
      <c r="D82" s="17"/>
      <c r="E82" s="126">
        <f>E70+H70</f>
        <v>0</v>
      </c>
    </row>
    <row r="83" spans="2:5" x14ac:dyDescent="0.35">
      <c r="B83" s="116"/>
      <c r="C83" s="123" t="s">
        <v>3</v>
      </c>
      <c r="D83" s="17"/>
      <c r="E83" s="126">
        <f>E72+H72</f>
        <v>0</v>
      </c>
    </row>
    <row r="84" spans="2:5" x14ac:dyDescent="0.35">
      <c r="B84" s="116"/>
      <c r="C84" s="123" t="s">
        <v>4</v>
      </c>
      <c r="D84" s="17"/>
      <c r="E84" s="126">
        <f>F72+I72</f>
        <v>0</v>
      </c>
    </row>
    <row r="85" spans="2:5" ht="15" thickBot="1" x14ac:dyDescent="0.4">
      <c r="B85" s="119"/>
      <c r="C85" s="124" t="s">
        <v>43</v>
      </c>
      <c r="D85" s="121"/>
      <c r="E85" s="127">
        <f>E72+H75+F72+H76</f>
        <v>0</v>
      </c>
    </row>
    <row r="86" spans="2:5" ht="15" thickTop="1" x14ac:dyDescent="0.35"/>
  </sheetData>
  <mergeCells count="48">
    <mergeCell ref="E50:F50"/>
    <mergeCell ref="E51:F51"/>
    <mergeCell ref="H50:J50"/>
    <mergeCell ref="H51:J51"/>
    <mergeCell ref="E3:F3"/>
    <mergeCell ref="H17:J17"/>
    <mergeCell ref="H3:J3"/>
    <mergeCell ref="B32:F32"/>
    <mergeCell ref="B46:C46"/>
    <mergeCell ref="B36:C36"/>
    <mergeCell ref="B42:C42"/>
    <mergeCell ref="B44:C44"/>
    <mergeCell ref="E20:F20"/>
    <mergeCell ref="E21:F21"/>
    <mergeCell ref="H20:J20"/>
    <mergeCell ref="H21:J21"/>
    <mergeCell ref="L2:P2"/>
    <mergeCell ref="L4:P4"/>
    <mergeCell ref="L5:M5"/>
    <mergeCell ref="L7:P7"/>
    <mergeCell ref="L8:M8"/>
    <mergeCell ref="E33:F33"/>
    <mergeCell ref="H33:J33"/>
    <mergeCell ref="B2:J2"/>
    <mergeCell ref="E18:F18"/>
    <mergeCell ref="H18:J18"/>
    <mergeCell ref="B6:C6"/>
    <mergeCell ref="B15:C15"/>
    <mergeCell ref="H19:J19"/>
    <mergeCell ref="B63:C63"/>
    <mergeCell ref="L64:P64"/>
    <mergeCell ref="L65:M65"/>
    <mergeCell ref="B72:C72"/>
    <mergeCell ref="B59:J59"/>
    <mergeCell ref="L59:P59"/>
    <mergeCell ref="E78:F78"/>
    <mergeCell ref="H78:J78"/>
    <mergeCell ref="L61:P61"/>
    <mergeCell ref="H60:J60"/>
    <mergeCell ref="E60:F60"/>
    <mergeCell ref="E76:F76"/>
    <mergeCell ref="H74:J74"/>
    <mergeCell ref="E75:F75"/>
    <mergeCell ref="H75:J75"/>
    <mergeCell ref="H76:J76"/>
    <mergeCell ref="E77:F77"/>
    <mergeCell ref="H77:J77"/>
    <mergeCell ref="L62:M6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94"/>
  <sheetViews>
    <sheetView zoomScaleNormal="100" workbookViewId="0">
      <selection activeCell="K30" sqref="K30"/>
    </sheetView>
  </sheetViews>
  <sheetFormatPr defaultRowHeight="14.5" x14ac:dyDescent="0.35"/>
  <cols>
    <col min="2" max="2" width="9.54296875" customWidth="1"/>
    <col min="3" max="3" width="18.1796875" customWidth="1"/>
    <col min="4" max="4" width="2.1796875" customWidth="1"/>
    <col min="5" max="6" width="5.453125" bestFit="1" customWidth="1"/>
    <col min="7" max="7" width="3.81640625" bestFit="1" customWidth="1"/>
    <col min="8" max="8" width="5" bestFit="1" customWidth="1"/>
    <col min="9" max="9" width="5.453125" customWidth="1"/>
    <col min="10" max="10" width="5" bestFit="1" customWidth="1"/>
    <col min="11" max="11" width="3.81640625" bestFit="1" customWidth="1"/>
    <col min="12" max="12" width="5.1796875" customWidth="1"/>
    <col min="13" max="13" width="4.54296875" bestFit="1" customWidth="1"/>
    <col min="14" max="14" width="5" bestFit="1" customWidth="1"/>
    <col min="15" max="15" width="3.81640625" bestFit="1" customWidth="1"/>
    <col min="19" max="19" width="10.54296875" bestFit="1" customWidth="1"/>
  </cols>
  <sheetData>
    <row r="1" spans="2:21" ht="15" thickBot="1" x14ac:dyDescent="0.4"/>
    <row r="2" spans="2:21" ht="15" thickTop="1" x14ac:dyDescent="0.35">
      <c r="B2" s="318" t="s">
        <v>125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20"/>
      <c r="Q2" s="296" t="s">
        <v>48</v>
      </c>
      <c r="R2" s="297"/>
      <c r="S2" s="297"/>
      <c r="T2" s="297"/>
      <c r="U2" s="298"/>
    </row>
    <row r="3" spans="2:21" x14ac:dyDescent="0.35">
      <c r="B3" s="128"/>
      <c r="C3" s="129"/>
      <c r="D3" s="84"/>
      <c r="E3" s="306" t="s">
        <v>27</v>
      </c>
      <c r="F3" s="306"/>
      <c r="G3" s="265"/>
      <c r="H3" s="151"/>
      <c r="I3" s="306" t="s">
        <v>28</v>
      </c>
      <c r="J3" s="306"/>
      <c r="K3" s="316"/>
      <c r="L3" s="17"/>
      <c r="M3" s="305" t="s">
        <v>45</v>
      </c>
      <c r="N3" s="306"/>
      <c r="O3" s="307"/>
      <c r="Q3" s="131"/>
      <c r="R3" s="17"/>
      <c r="S3" s="17"/>
      <c r="T3" s="17"/>
      <c r="U3" s="132"/>
    </row>
    <row r="4" spans="2:21" ht="15" thickBot="1" x14ac:dyDescent="0.4">
      <c r="B4" s="83" t="s">
        <v>25</v>
      </c>
      <c r="C4" s="23"/>
      <c r="D4" s="84"/>
      <c r="E4" s="107" t="s">
        <v>3</v>
      </c>
      <c r="F4" s="107" t="s">
        <v>4</v>
      </c>
      <c r="G4" s="107" t="s">
        <v>34</v>
      </c>
      <c r="H4" s="85"/>
      <c r="I4" s="107" t="s">
        <v>3</v>
      </c>
      <c r="J4" s="107" t="s">
        <v>4</v>
      </c>
      <c r="K4" s="23" t="s">
        <v>34</v>
      </c>
      <c r="L4" s="17"/>
      <c r="M4" s="107" t="s">
        <v>3</v>
      </c>
      <c r="N4" s="107" t="s">
        <v>4</v>
      </c>
      <c r="O4" s="86" t="s">
        <v>34</v>
      </c>
      <c r="Q4" s="279" t="s">
        <v>51</v>
      </c>
      <c r="R4" s="280"/>
      <c r="S4" s="280"/>
      <c r="T4" s="280"/>
      <c r="U4" s="281"/>
    </row>
    <row r="5" spans="2:21" ht="15.5" thickTop="1" thickBot="1" x14ac:dyDescent="0.4">
      <c r="B5" s="87" t="s">
        <v>26</v>
      </c>
      <c r="C5" s="99"/>
      <c r="D5" s="88"/>
      <c r="E5" s="141">
        <v>465</v>
      </c>
      <c r="F5" s="140">
        <v>340</v>
      </c>
      <c r="G5" s="5"/>
      <c r="H5" s="59"/>
      <c r="I5" s="140">
        <v>270</v>
      </c>
      <c r="J5" s="140">
        <v>680</v>
      </c>
      <c r="K5" s="6"/>
      <c r="L5" s="17"/>
      <c r="M5" s="140">
        <v>165</v>
      </c>
      <c r="N5" s="140">
        <v>640</v>
      </c>
      <c r="O5" s="90"/>
      <c r="Q5" s="287" t="s">
        <v>52</v>
      </c>
      <c r="R5" s="288"/>
      <c r="S5" s="117" t="s">
        <v>53</v>
      </c>
      <c r="T5" s="117"/>
      <c r="U5" s="118"/>
    </row>
    <row r="6" spans="2:21" ht="15.5" thickTop="1" thickBot="1" x14ac:dyDescent="0.4">
      <c r="B6" s="87" t="s">
        <v>38</v>
      </c>
      <c r="C6" s="99"/>
      <c r="D6" s="17"/>
      <c r="E6" s="140">
        <v>75</v>
      </c>
      <c r="F6" s="140">
        <v>60</v>
      </c>
      <c r="G6" s="143">
        <v>105</v>
      </c>
      <c r="H6" s="17"/>
      <c r="I6" s="140">
        <v>60</v>
      </c>
      <c r="J6" s="140">
        <v>120</v>
      </c>
      <c r="K6" s="140">
        <v>60</v>
      </c>
      <c r="L6" s="222"/>
      <c r="M6" s="140">
        <v>180</v>
      </c>
      <c r="N6" s="140">
        <v>160</v>
      </c>
      <c r="O6" s="140">
        <v>140</v>
      </c>
      <c r="Q6" s="136"/>
      <c r="R6" s="130"/>
      <c r="S6" s="137">
        <f>R6*45/60</f>
        <v>0</v>
      </c>
      <c r="T6" s="138"/>
      <c r="U6" s="139"/>
    </row>
    <row r="7" spans="2:21" ht="15" thickTop="1" x14ac:dyDescent="0.35">
      <c r="B7" s="289" t="s">
        <v>92</v>
      </c>
      <c r="C7" s="290"/>
      <c r="D7" s="108"/>
      <c r="E7" s="142">
        <f>SUM(E5:E6)</f>
        <v>540</v>
      </c>
      <c r="F7" s="142">
        <f>SUM(F5:F6)</f>
        <v>400</v>
      </c>
      <c r="G7" s="55">
        <f>G6</f>
        <v>105</v>
      </c>
      <c r="H7" s="110"/>
      <c r="I7" s="25">
        <f>SUM(I5:I6)</f>
        <v>330</v>
      </c>
      <c r="J7" s="142">
        <f>SUM(J5:J6)</f>
        <v>800</v>
      </c>
      <c r="K7" s="25">
        <f>K6</f>
        <v>60</v>
      </c>
      <c r="L7" s="17"/>
      <c r="M7" s="142">
        <f>SUM(M5:M6)</f>
        <v>345</v>
      </c>
      <c r="N7" s="142">
        <f>SUM(N5:N6)</f>
        <v>800</v>
      </c>
      <c r="O7" s="144">
        <f>O6</f>
        <v>140</v>
      </c>
      <c r="Q7" s="131"/>
      <c r="R7" s="17"/>
      <c r="S7" s="17"/>
      <c r="T7" s="17"/>
      <c r="U7" s="132"/>
    </row>
    <row r="8" spans="2:21" x14ac:dyDescent="0.35">
      <c r="B8" s="92"/>
      <c r="C8" s="85"/>
      <c r="D8" s="89"/>
      <c r="E8" s="85"/>
      <c r="F8" s="145"/>
      <c r="G8" s="145"/>
      <c r="H8" s="85"/>
      <c r="I8" s="85"/>
      <c r="J8" s="145"/>
      <c r="K8" s="26"/>
      <c r="L8" s="17"/>
      <c r="M8" s="85"/>
      <c r="N8" s="145"/>
      <c r="O8" s="72"/>
      <c r="Q8" s="291" t="s">
        <v>50</v>
      </c>
      <c r="R8" s="292"/>
      <c r="S8" s="292"/>
      <c r="T8" s="292"/>
      <c r="U8" s="293"/>
    </row>
    <row r="9" spans="2:21" ht="15" thickBot="1" x14ac:dyDescent="0.4">
      <c r="B9" s="103" t="s">
        <v>29</v>
      </c>
      <c r="C9" s="22"/>
      <c r="D9" s="85"/>
      <c r="E9" s="146" t="s">
        <v>3</v>
      </c>
      <c r="F9" s="147"/>
      <c r="G9" s="21"/>
      <c r="H9" s="110"/>
      <c r="I9" s="22" t="s">
        <v>3</v>
      </c>
      <c r="J9" s="147"/>
      <c r="K9" s="3"/>
      <c r="L9" s="17"/>
      <c r="M9" s="146" t="s">
        <v>3</v>
      </c>
      <c r="N9" s="147"/>
      <c r="O9" s="148"/>
      <c r="Q9" s="287" t="s">
        <v>49</v>
      </c>
      <c r="R9" s="288"/>
      <c r="S9" s="117" t="s">
        <v>54</v>
      </c>
      <c r="T9" s="117"/>
      <c r="U9" s="118"/>
    </row>
    <row r="10" spans="2:21" ht="15.5" thickTop="1" thickBot="1" x14ac:dyDescent="0.4">
      <c r="B10" s="93" t="s">
        <v>30</v>
      </c>
      <c r="C10" s="6"/>
      <c r="D10" s="17"/>
      <c r="E10" s="140">
        <v>60</v>
      </c>
      <c r="F10" s="5"/>
      <c r="G10" s="6"/>
      <c r="H10" s="17"/>
      <c r="I10" s="140">
        <v>60</v>
      </c>
      <c r="J10" s="5"/>
      <c r="K10" s="6"/>
      <c r="L10" s="17"/>
      <c r="M10" s="140">
        <v>45</v>
      </c>
      <c r="N10" s="5"/>
      <c r="O10" s="90"/>
      <c r="Q10" s="133"/>
      <c r="R10" s="130"/>
      <c r="S10" s="120">
        <f>R10*60/45</f>
        <v>0</v>
      </c>
      <c r="T10" s="134"/>
      <c r="U10" s="135"/>
    </row>
    <row r="11" spans="2:21" ht="15.5" thickTop="1" thickBot="1" x14ac:dyDescent="0.4">
      <c r="B11" s="93" t="s">
        <v>87</v>
      </c>
      <c r="C11" s="6"/>
      <c r="D11" s="17"/>
      <c r="E11" s="140">
        <v>30</v>
      </c>
      <c r="F11" s="5"/>
      <c r="G11" s="6"/>
      <c r="H11" s="17"/>
      <c r="I11" s="140">
        <v>30</v>
      </c>
      <c r="J11" s="5"/>
      <c r="K11" s="6"/>
      <c r="L11" s="17"/>
      <c r="M11" s="140">
        <v>30</v>
      </c>
      <c r="N11" s="5"/>
      <c r="O11" s="90"/>
      <c r="Q11" s="267"/>
      <c r="R11" s="179"/>
      <c r="S11" s="117"/>
      <c r="T11" s="267"/>
      <c r="U11" s="267"/>
    </row>
    <row r="12" spans="2:21" ht="15.5" thickTop="1" thickBot="1" x14ac:dyDescent="0.4">
      <c r="B12" s="93" t="s">
        <v>31</v>
      </c>
      <c r="C12" s="6"/>
      <c r="D12" s="17"/>
      <c r="E12" s="140">
        <v>60</v>
      </c>
      <c r="F12" s="5"/>
      <c r="G12" s="6"/>
      <c r="H12" s="17"/>
      <c r="I12" s="140">
        <v>60</v>
      </c>
      <c r="J12" s="5"/>
      <c r="K12" s="6"/>
      <c r="L12" s="17"/>
      <c r="M12" s="140">
        <v>45</v>
      </c>
      <c r="N12" s="5"/>
      <c r="O12" s="90"/>
    </row>
    <row r="13" spans="2:21" ht="15.5" thickTop="1" thickBot="1" x14ac:dyDescent="0.4">
      <c r="B13" s="93" t="s">
        <v>32</v>
      </c>
      <c r="C13" s="6"/>
      <c r="D13" s="17"/>
      <c r="E13" s="140">
        <v>30</v>
      </c>
      <c r="F13" s="5"/>
      <c r="G13" s="6"/>
      <c r="H13" s="17"/>
      <c r="I13" s="140">
        <v>30</v>
      </c>
      <c r="J13" s="5"/>
      <c r="K13" s="6"/>
      <c r="L13" s="17"/>
      <c r="M13" s="140">
        <v>0</v>
      </c>
      <c r="N13" s="5"/>
      <c r="O13" s="90"/>
    </row>
    <row r="14" spans="2:21" ht="15" thickTop="1" x14ac:dyDescent="0.35">
      <c r="B14" s="289" t="s">
        <v>89</v>
      </c>
      <c r="C14" s="290"/>
      <c r="D14" s="17"/>
      <c r="E14" s="165">
        <f>SUM(E10:E13)</f>
        <v>180</v>
      </c>
      <c r="F14" s="184"/>
      <c r="G14" s="9"/>
      <c r="H14" s="17"/>
      <c r="I14" s="165">
        <f>SUM(I10:I13)</f>
        <v>180</v>
      </c>
      <c r="J14" s="184"/>
      <c r="K14" s="9"/>
      <c r="L14" s="17"/>
      <c r="M14" s="165">
        <f>SUM(M10:M13)</f>
        <v>120</v>
      </c>
      <c r="N14" s="184"/>
      <c r="O14" s="152"/>
    </row>
    <row r="15" spans="2:21" x14ac:dyDescent="0.35">
      <c r="B15" s="177"/>
      <c r="C15" s="180"/>
      <c r="D15" s="17"/>
      <c r="E15" s="186"/>
      <c r="F15" s="179"/>
      <c r="G15" s="180"/>
      <c r="H15" s="17"/>
      <c r="I15" s="188"/>
      <c r="J15" s="179"/>
      <c r="K15" s="180"/>
      <c r="L15" s="17"/>
      <c r="M15" s="188"/>
      <c r="N15" s="179"/>
      <c r="O15" s="181"/>
    </row>
    <row r="16" spans="2:21" ht="15" thickBot="1" x14ac:dyDescent="0.4">
      <c r="B16" s="103" t="s">
        <v>91</v>
      </c>
      <c r="C16" s="3"/>
      <c r="D16" s="17"/>
      <c r="E16" s="189" t="s">
        <v>3</v>
      </c>
      <c r="F16" s="2"/>
      <c r="G16" s="3"/>
      <c r="H16" s="17"/>
      <c r="I16" s="189" t="s">
        <v>3</v>
      </c>
      <c r="J16" s="2"/>
      <c r="K16" s="3"/>
      <c r="L16" s="17"/>
      <c r="M16" s="189" t="s">
        <v>3</v>
      </c>
      <c r="N16" s="2"/>
      <c r="O16" s="148"/>
    </row>
    <row r="17" spans="2:15" ht="15.5" thickTop="1" thickBot="1" x14ac:dyDescent="0.4">
      <c r="B17" s="93" t="s">
        <v>33</v>
      </c>
      <c r="C17" s="6"/>
      <c r="D17" s="27"/>
      <c r="E17" s="140">
        <v>90</v>
      </c>
      <c r="F17" s="5"/>
      <c r="G17" s="6"/>
      <c r="H17" s="17"/>
      <c r="I17" s="140">
        <v>60</v>
      </c>
      <c r="J17" s="5"/>
      <c r="K17" s="6"/>
      <c r="L17" s="17"/>
      <c r="M17" s="140">
        <v>60</v>
      </c>
      <c r="N17" s="5"/>
      <c r="O17" s="90"/>
    </row>
    <row r="18" spans="2:15" ht="15" thickTop="1" x14ac:dyDescent="0.35">
      <c r="B18" s="289" t="s">
        <v>90</v>
      </c>
      <c r="C18" s="290"/>
      <c r="D18" s="27"/>
      <c r="E18" s="55">
        <f>E17</f>
        <v>90</v>
      </c>
      <c r="F18" s="24"/>
      <c r="G18" s="25"/>
      <c r="H18" s="17"/>
      <c r="I18" s="142">
        <f>I17</f>
        <v>60</v>
      </c>
      <c r="J18" s="55"/>
      <c r="K18" s="9"/>
      <c r="L18" s="17"/>
      <c r="M18" s="142">
        <f>M17</f>
        <v>60</v>
      </c>
      <c r="N18" s="55"/>
      <c r="O18" s="152"/>
    </row>
    <row r="19" spans="2:15" x14ac:dyDescent="0.35">
      <c r="B19" s="66"/>
      <c r="C19" s="17"/>
      <c r="D19" s="17"/>
      <c r="E19" s="17"/>
      <c r="F19" s="29"/>
      <c r="G19" s="29"/>
      <c r="H19" s="17"/>
      <c r="I19" s="17"/>
      <c r="J19" s="29"/>
      <c r="K19" s="29"/>
      <c r="L19" s="17"/>
      <c r="M19" s="17"/>
      <c r="N19" s="29"/>
      <c r="O19" s="113"/>
    </row>
    <row r="20" spans="2:15" x14ac:dyDescent="0.35">
      <c r="B20" s="289" t="s">
        <v>36</v>
      </c>
      <c r="C20" s="290"/>
      <c r="D20" s="149"/>
      <c r="E20" s="109">
        <f>E7+E14+E18</f>
        <v>810</v>
      </c>
      <c r="F20" s="109">
        <f>F7</f>
        <v>400</v>
      </c>
      <c r="G20" s="109">
        <f>G7</f>
        <v>105</v>
      </c>
      <c r="H20" s="85"/>
      <c r="I20" s="109">
        <f>I7+I14+I18</f>
        <v>570</v>
      </c>
      <c r="J20" s="109">
        <f>J7</f>
        <v>800</v>
      </c>
      <c r="K20" s="105">
        <f>K7</f>
        <v>60</v>
      </c>
      <c r="L20" s="17"/>
      <c r="M20" s="109">
        <f>M7+M14+M18</f>
        <v>525</v>
      </c>
      <c r="N20" s="109">
        <f>N7</f>
        <v>800</v>
      </c>
      <c r="O20" s="106">
        <f>O7</f>
        <v>140</v>
      </c>
    </row>
    <row r="21" spans="2:15" x14ac:dyDescent="0.35">
      <c r="B21" s="6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67"/>
    </row>
    <row r="22" spans="2:15" x14ac:dyDescent="0.35">
      <c r="B22" s="94"/>
      <c r="C22" s="100"/>
      <c r="D22" s="150"/>
      <c r="E22" s="111"/>
      <c r="F22" s="112" t="s">
        <v>37</v>
      </c>
      <c r="G22" s="112"/>
      <c r="H22" s="95"/>
      <c r="I22" s="305" t="s">
        <v>37</v>
      </c>
      <c r="J22" s="306"/>
      <c r="K22" s="316"/>
      <c r="L22" s="17"/>
      <c r="M22" s="305" t="s">
        <v>37</v>
      </c>
      <c r="N22" s="306"/>
      <c r="O22" s="307"/>
    </row>
    <row r="23" spans="2:15" x14ac:dyDescent="0.35">
      <c r="B23" s="91" t="s">
        <v>40</v>
      </c>
      <c r="C23" s="101"/>
      <c r="D23" s="17"/>
      <c r="E23" s="283">
        <f>E20+F20</f>
        <v>1210</v>
      </c>
      <c r="F23" s="302"/>
      <c r="G23" s="301"/>
      <c r="H23" s="17"/>
      <c r="I23" s="283">
        <f>I20+J20</f>
        <v>1370</v>
      </c>
      <c r="J23" s="302"/>
      <c r="K23" s="301"/>
      <c r="L23" s="17"/>
      <c r="M23" s="283">
        <f>M20+N20</f>
        <v>1325</v>
      </c>
      <c r="N23" s="302"/>
      <c r="O23" s="284"/>
    </row>
    <row r="24" spans="2:15" x14ac:dyDescent="0.35">
      <c r="B24" s="91" t="s">
        <v>41</v>
      </c>
      <c r="C24" s="23"/>
      <c r="D24" s="85"/>
      <c r="E24" s="285">
        <f>E25-E23</f>
        <v>390</v>
      </c>
      <c r="F24" s="315"/>
      <c r="G24" s="312"/>
      <c r="H24" s="85"/>
      <c r="I24" s="283">
        <f>I25-I23</f>
        <v>230</v>
      </c>
      <c r="J24" s="302"/>
      <c r="K24" s="301"/>
      <c r="L24" s="17"/>
      <c r="M24" s="283">
        <f>M25-M23</f>
        <v>275</v>
      </c>
      <c r="N24" s="302"/>
      <c r="O24" s="284"/>
    </row>
    <row r="25" spans="2:15" ht="15" thickBot="1" x14ac:dyDescent="0.4">
      <c r="B25" s="97" t="s">
        <v>42</v>
      </c>
      <c r="C25" s="102"/>
      <c r="D25" s="69"/>
      <c r="E25" s="276">
        <v>1600</v>
      </c>
      <c r="F25" s="314"/>
      <c r="G25" s="313"/>
      <c r="H25" s="69"/>
      <c r="I25" s="276">
        <v>1600</v>
      </c>
      <c r="J25" s="314"/>
      <c r="K25" s="313"/>
      <c r="L25" s="69"/>
      <c r="M25" s="276">
        <v>1600</v>
      </c>
      <c r="N25" s="314"/>
      <c r="O25" s="277"/>
    </row>
    <row r="26" spans="2:15" ht="15.5" thickTop="1" thickBot="1" x14ac:dyDescent="0.4"/>
    <row r="27" spans="2:15" ht="15" thickTop="1" x14ac:dyDescent="0.35">
      <c r="B27" s="114" t="s">
        <v>44</v>
      </c>
      <c r="C27" s="122"/>
      <c r="D27" s="115"/>
      <c r="E27" s="125" t="s">
        <v>37</v>
      </c>
    </row>
    <row r="28" spans="2:15" x14ac:dyDescent="0.35">
      <c r="B28" s="116"/>
      <c r="C28" s="123" t="s">
        <v>38</v>
      </c>
      <c r="D28" s="17"/>
      <c r="E28" s="126">
        <f>E6+F6+G6+I6+J6+K6+M6+N6+O6</f>
        <v>960</v>
      </c>
    </row>
    <row r="29" spans="2:15" x14ac:dyDescent="0.35">
      <c r="B29" s="116"/>
      <c r="C29" s="123" t="s">
        <v>39</v>
      </c>
      <c r="D29" s="17"/>
      <c r="E29" s="126">
        <f>E14+I14+M14</f>
        <v>480</v>
      </c>
    </row>
    <row r="30" spans="2:15" x14ac:dyDescent="0.35">
      <c r="B30" s="116"/>
      <c r="C30" s="123" t="s">
        <v>3</v>
      </c>
      <c r="D30" s="17"/>
      <c r="E30" s="126">
        <f>E20+I20+M20</f>
        <v>1905</v>
      </c>
    </row>
    <row r="31" spans="2:15" x14ac:dyDescent="0.35">
      <c r="B31" s="116"/>
      <c r="C31" s="123" t="s">
        <v>4</v>
      </c>
      <c r="D31" s="17"/>
      <c r="E31" s="126">
        <f>F20+J20+N20</f>
        <v>2000</v>
      </c>
    </row>
    <row r="32" spans="2:15" ht="15" thickBot="1" x14ac:dyDescent="0.4">
      <c r="B32" s="119"/>
      <c r="C32" s="124" t="s">
        <v>43</v>
      </c>
      <c r="D32" s="121"/>
      <c r="E32" s="127">
        <f>E23+I23+M23</f>
        <v>3905</v>
      </c>
    </row>
    <row r="33" spans="2:17" ht="15.5" thickTop="1" thickBot="1" x14ac:dyDescent="0.4"/>
    <row r="34" spans="2:17" ht="15.5" thickTop="1" thickBot="1" x14ac:dyDescent="0.4">
      <c r="B34" s="269" t="s">
        <v>126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</row>
    <row r="35" spans="2:17" ht="15" thickTop="1" x14ac:dyDescent="0.35">
      <c r="B35" s="81"/>
      <c r="C35" s="98"/>
      <c r="D35" s="153"/>
      <c r="E35" s="270" t="s">
        <v>27</v>
      </c>
      <c r="F35" s="270"/>
      <c r="G35" s="270"/>
      <c r="H35" s="17"/>
      <c r="I35" s="270" t="s">
        <v>28</v>
      </c>
      <c r="J35" s="270"/>
      <c r="K35" s="270"/>
      <c r="L35" s="17"/>
      <c r="M35" s="306" t="s">
        <v>45</v>
      </c>
      <c r="N35" s="306"/>
      <c r="O35" s="307"/>
      <c r="Q35" s="264"/>
    </row>
    <row r="36" spans="2:17" ht="15" thickBot="1" x14ac:dyDescent="0.4">
      <c r="B36" s="83" t="s">
        <v>25</v>
      </c>
      <c r="C36" s="23"/>
      <c r="D36" s="154"/>
      <c r="E36" s="107" t="s">
        <v>3</v>
      </c>
      <c r="F36" s="107" t="s">
        <v>4</v>
      </c>
      <c r="G36" s="23" t="s">
        <v>34</v>
      </c>
      <c r="H36" s="17"/>
      <c r="I36" s="107" t="s">
        <v>3</v>
      </c>
      <c r="J36" s="64" t="s">
        <v>4</v>
      </c>
      <c r="K36" s="22" t="s">
        <v>34</v>
      </c>
      <c r="L36" s="17"/>
      <c r="M36" s="107" t="s">
        <v>3</v>
      </c>
      <c r="N36" s="64" t="s">
        <v>4</v>
      </c>
      <c r="O36" s="158" t="s">
        <v>34</v>
      </c>
      <c r="Q36" s="85"/>
    </row>
    <row r="37" spans="2:17" ht="15.5" thickTop="1" thickBot="1" x14ac:dyDescent="0.4">
      <c r="B37" s="87" t="s">
        <v>26</v>
      </c>
      <c r="C37" s="99"/>
      <c r="D37" s="155"/>
      <c r="E37" s="140"/>
      <c r="F37" s="140"/>
      <c r="G37" s="6"/>
      <c r="H37" s="17"/>
      <c r="I37" s="140"/>
      <c r="J37" s="140"/>
      <c r="K37" s="6"/>
      <c r="L37" s="17"/>
      <c r="M37" s="140"/>
      <c r="N37" s="140"/>
      <c r="O37" s="169"/>
      <c r="Q37" s="89"/>
    </row>
    <row r="38" spans="2:17" ht="15.5" thickTop="1" thickBot="1" x14ac:dyDescent="0.4">
      <c r="B38" s="87" t="s">
        <v>38</v>
      </c>
      <c r="C38" s="99"/>
      <c r="D38" s="27"/>
      <c r="E38" s="140"/>
      <c r="F38" s="140"/>
      <c r="G38" s="140"/>
      <c r="H38" s="17"/>
      <c r="I38" s="140"/>
      <c r="J38" s="163"/>
      <c r="K38" s="140"/>
      <c r="L38" s="17"/>
      <c r="M38" s="140"/>
      <c r="N38" s="163"/>
      <c r="O38" s="159"/>
      <c r="Q38" s="17"/>
    </row>
    <row r="39" spans="2:17" ht="15" thickTop="1" x14ac:dyDescent="0.35">
      <c r="B39" s="289" t="s">
        <v>88</v>
      </c>
      <c r="C39" s="290"/>
      <c r="D39" s="27"/>
      <c r="E39" s="142">
        <f>SUM(E37:E38)</f>
        <v>0</v>
      </c>
      <c r="F39" s="142">
        <f>SUM(F37:F38)</f>
        <v>0</v>
      </c>
      <c r="G39" s="25">
        <f>G38</f>
        <v>0</v>
      </c>
      <c r="H39" s="17"/>
      <c r="I39" s="142">
        <f>SUM(I37:I38)</f>
        <v>0</v>
      </c>
      <c r="J39" s="55">
        <f>SUM(J37:J38)</f>
        <v>0</v>
      </c>
      <c r="K39" s="25">
        <f>K38</f>
        <v>0</v>
      </c>
      <c r="L39" s="17"/>
      <c r="M39" s="142">
        <f>SUM(M37:M38)</f>
        <v>0</v>
      </c>
      <c r="N39" s="55">
        <f>SUM(N37:N38)</f>
        <v>0</v>
      </c>
      <c r="O39" s="212">
        <f>O38</f>
        <v>0</v>
      </c>
      <c r="Q39" s="85"/>
    </row>
    <row r="40" spans="2:17" x14ac:dyDescent="0.35">
      <c r="B40" s="92"/>
      <c r="C40" s="85"/>
      <c r="D40" s="89"/>
      <c r="E40" s="85"/>
      <c r="F40" s="145"/>
      <c r="G40" s="85"/>
      <c r="H40" s="17"/>
      <c r="I40" s="85"/>
      <c r="J40" s="145"/>
      <c r="K40" s="17"/>
      <c r="L40" s="17"/>
      <c r="M40" s="85"/>
      <c r="N40" s="145"/>
      <c r="O40" s="67"/>
      <c r="Q40" s="85"/>
    </row>
    <row r="41" spans="2:17" ht="15" thickBot="1" x14ac:dyDescent="0.4">
      <c r="B41" s="103" t="s">
        <v>29</v>
      </c>
      <c r="C41" s="22"/>
      <c r="D41" s="149"/>
      <c r="E41" s="146" t="s">
        <v>3</v>
      </c>
      <c r="F41" s="147"/>
      <c r="G41" s="22"/>
      <c r="H41" s="17"/>
      <c r="I41" s="146" t="s">
        <v>3</v>
      </c>
      <c r="J41" s="147"/>
      <c r="K41" s="3"/>
      <c r="L41" s="17"/>
      <c r="M41" s="146" t="s">
        <v>3</v>
      </c>
      <c r="N41" s="147"/>
      <c r="O41" s="148"/>
      <c r="Q41" s="85"/>
    </row>
    <row r="42" spans="2:17" ht="15.5" thickTop="1" thickBot="1" x14ac:dyDescent="0.4">
      <c r="B42" s="93" t="s">
        <v>30</v>
      </c>
      <c r="C42" s="6"/>
      <c r="D42" s="27"/>
      <c r="E42" s="140"/>
      <c r="F42" s="5"/>
      <c r="G42" s="6"/>
      <c r="H42" s="17"/>
      <c r="I42" s="140"/>
      <c r="J42" s="5"/>
      <c r="K42" s="6"/>
      <c r="L42" s="17"/>
      <c r="M42" s="140"/>
      <c r="N42" s="5"/>
      <c r="O42" s="90"/>
      <c r="Q42" s="17"/>
    </row>
    <row r="43" spans="2:17" ht="15.5" thickTop="1" thickBot="1" x14ac:dyDescent="0.4">
      <c r="B43" s="93" t="s">
        <v>31</v>
      </c>
      <c r="C43" s="6"/>
      <c r="D43" s="27"/>
      <c r="E43" s="140"/>
      <c r="F43" s="5"/>
      <c r="G43" s="6"/>
      <c r="H43" s="17"/>
      <c r="I43" s="140"/>
      <c r="J43" s="5"/>
      <c r="K43" s="6"/>
      <c r="L43" s="17"/>
      <c r="M43" s="140"/>
      <c r="N43" s="5"/>
      <c r="O43" s="90"/>
      <c r="Q43" s="17"/>
    </row>
    <row r="44" spans="2:17" ht="15.5" thickTop="1" thickBot="1" x14ac:dyDescent="0.4">
      <c r="B44" s="93" t="s">
        <v>32</v>
      </c>
      <c r="C44" s="6"/>
      <c r="D44" s="27"/>
      <c r="E44" s="140"/>
      <c r="F44" s="5"/>
      <c r="G44" s="6"/>
      <c r="H44" s="17"/>
      <c r="I44" s="140"/>
      <c r="J44" s="5"/>
      <c r="K44" s="6"/>
      <c r="L44" s="17"/>
      <c r="M44" s="140"/>
      <c r="N44" s="5"/>
      <c r="O44" s="90"/>
      <c r="Q44" s="17"/>
    </row>
    <row r="45" spans="2:17" ht="15" thickTop="1" x14ac:dyDescent="0.35">
      <c r="B45" s="322" t="s">
        <v>89</v>
      </c>
      <c r="C45" s="323"/>
      <c r="D45" s="27"/>
      <c r="E45" s="165">
        <f>SUM(E42:E44)</f>
        <v>0</v>
      </c>
      <c r="F45" s="184"/>
      <c r="G45" s="9"/>
      <c r="H45" s="17"/>
      <c r="I45" s="165">
        <f>SUM(I42:I44)</f>
        <v>0</v>
      </c>
      <c r="J45" s="184"/>
      <c r="K45" s="9"/>
      <c r="L45" s="17"/>
      <c r="M45" s="165">
        <f>SUM(M42:M44)</f>
        <v>0</v>
      </c>
      <c r="N45" s="8"/>
      <c r="O45" s="152"/>
      <c r="Q45" s="17"/>
    </row>
    <row r="46" spans="2:17" x14ac:dyDescent="0.35">
      <c r="B46" s="177"/>
      <c r="C46" s="180"/>
      <c r="D46" s="178"/>
      <c r="E46" s="186"/>
      <c r="F46" s="179"/>
      <c r="G46" s="180"/>
      <c r="H46" s="179"/>
      <c r="I46" s="186"/>
      <c r="J46" s="179"/>
      <c r="K46" s="180"/>
      <c r="L46" s="179"/>
      <c r="M46" s="179"/>
      <c r="N46" s="179"/>
      <c r="O46" s="181"/>
      <c r="Q46" s="17"/>
    </row>
    <row r="47" spans="2:17" ht="15" thickBot="1" x14ac:dyDescent="0.4">
      <c r="B47" s="83" t="s">
        <v>91</v>
      </c>
      <c r="C47" s="6"/>
      <c r="D47" s="27"/>
      <c r="E47" s="189" t="s">
        <v>3</v>
      </c>
      <c r="F47" s="187"/>
      <c r="G47" s="3"/>
      <c r="H47" s="17"/>
      <c r="I47" s="189" t="s">
        <v>3</v>
      </c>
      <c r="J47" s="187"/>
      <c r="K47" s="3"/>
      <c r="L47" s="17"/>
      <c r="M47" s="189" t="s">
        <v>3</v>
      </c>
      <c r="N47" s="187"/>
      <c r="O47" s="148"/>
      <c r="Q47" s="17"/>
    </row>
    <row r="48" spans="2:17" ht="15.5" thickTop="1" thickBot="1" x14ac:dyDescent="0.4">
      <c r="B48" s="93" t="s">
        <v>33</v>
      </c>
      <c r="C48" s="6"/>
      <c r="D48" s="27"/>
      <c r="E48" s="140"/>
      <c r="F48" s="5"/>
      <c r="G48" s="6"/>
      <c r="H48" s="17"/>
      <c r="I48" s="140"/>
      <c r="J48" s="5"/>
      <c r="K48" s="6"/>
      <c r="L48" s="17"/>
      <c r="M48" s="140"/>
      <c r="N48" s="5"/>
      <c r="O48" s="90"/>
      <c r="Q48" s="17"/>
    </row>
    <row r="49" spans="2:17" ht="15" thickTop="1" x14ac:dyDescent="0.35">
      <c r="B49" s="289" t="s">
        <v>90</v>
      </c>
      <c r="C49" s="317"/>
      <c r="D49" s="27"/>
      <c r="E49" s="142">
        <f>E48</f>
        <v>0</v>
      </c>
      <c r="F49" s="55"/>
      <c r="G49" s="9"/>
      <c r="H49" s="17"/>
      <c r="I49" s="142">
        <f>I48</f>
        <v>0</v>
      </c>
      <c r="J49" s="55"/>
      <c r="K49" s="9"/>
      <c r="L49" s="17"/>
      <c r="M49" s="142">
        <f>M48</f>
        <v>0</v>
      </c>
      <c r="N49" s="55"/>
      <c r="O49" s="152"/>
      <c r="Q49" s="17"/>
    </row>
    <row r="50" spans="2:17" x14ac:dyDescent="0.35">
      <c r="B50" s="66"/>
      <c r="C50" s="17"/>
      <c r="D50" s="17"/>
      <c r="E50" s="17"/>
      <c r="F50" s="29"/>
      <c r="G50" s="17"/>
      <c r="H50" s="17"/>
      <c r="I50" s="17"/>
      <c r="J50" s="29"/>
      <c r="K50" s="17"/>
      <c r="L50" s="17"/>
      <c r="M50" s="17"/>
      <c r="N50" s="29"/>
      <c r="O50" s="67"/>
      <c r="Q50" s="17"/>
    </row>
    <row r="51" spans="2:17" x14ac:dyDescent="0.35">
      <c r="B51" s="104"/>
      <c r="C51" s="105" t="s">
        <v>36</v>
      </c>
      <c r="D51" s="149"/>
      <c r="E51" s="109">
        <f>E39+E49+E45</f>
        <v>0</v>
      </c>
      <c r="F51" s="109">
        <f>F39+F49</f>
        <v>0</v>
      </c>
      <c r="G51" s="85"/>
      <c r="H51" s="17"/>
      <c r="I51" s="109">
        <f>I39+I49+I45</f>
        <v>0</v>
      </c>
      <c r="J51" s="109">
        <f>J39+J49</f>
        <v>0</v>
      </c>
      <c r="K51" s="89"/>
      <c r="L51" s="17"/>
      <c r="M51" s="109">
        <f>M39+M49+M45</f>
        <v>0</v>
      </c>
      <c r="N51" s="109">
        <f>N39+N49</f>
        <v>0</v>
      </c>
      <c r="O51" s="164"/>
      <c r="Q51" s="85"/>
    </row>
    <row r="52" spans="2:17" x14ac:dyDescent="0.35">
      <c r="B52" s="6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7"/>
      <c r="Q52" s="17"/>
    </row>
    <row r="53" spans="2:17" x14ac:dyDescent="0.35">
      <c r="B53" s="94"/>
      <c r="C53" s="100"/>
      <c r="D53" s="150"/>
      <c r="E53" s="305" t="s">
        <v>37</v>
      </c>
      <c r="F53" s="306"/>
      <c r="G53" s="306"/>
      <c r="H53" s="17"/>
      <c r="I53" s="306" t="s">
        <v>37</v>
      </c>
      <c r="J53" s="306"/>
      <c r="K53" s="306"/>
      <c r="L53" s="17"/>
      <c r="M53" s="306" t="s">
        <v>37</v>
      </c>
      <c r="N53" s="306"/>
      <c r="O53" s="307"/>
      <c r="Q53" s="95"/>
    </row>
    <row r="54" spans="2:17" ht="15" thickBot="1" x14ac:dyDescent="0.4">
      <c r="B54" s="97" t="s">
        <v>40</v>
      </c>
      <c r="C54" s="157"/>
      <c r="D54" s="156"/>
      <c r="E54" s="276">
        <f>E51+F51</f>
        <v>0</v>
      </c>
      <c r="F54" s="314"/>
      <c r="G54" s="313"/>
      <c r="H54" s="69"/>
      <c r="I54" s="276">
        <f>I51+J51</f>
        <v>0</v>
      </c>
      <c r="J54" s="314"/>
      <c r="K54" s="313"/>
      <c r="L54" s="69"/>
      <c r="M54" s="276">
        <f>M51+N51</f>
        <v>0</v>
      </c>
      <c r="N54" s="314"/>
      <c r="O54" s="277"/>
      <c r="Q54" s="17"/>
    </row>
    <row r="55" spans="2:17" ht="15.5" thickTop="1" thickBot="1" x14ac:dyDescent="0.4"/>
    <row r="56" spans="2:17" ht="15" thickTop="1" x14ac:dyDescent="0.35">
      <c r="B56" s="114" t="s">
        <v>56</v>
      </c>
      <c r="C56" s="122"/>
      <c r="D56" s="115"/>
      <c r="E56" s="125" t="s">
        <v>37</v>
      </c>
    </row>
    <row r="57" spans="2:17" x14ac:dyDescent="0.35">
      <c r="B57" s="116"/>
      <c r="C57" s="123" t="s">
        <v>38</v>
      </c>
      <c r="D57" s="17"/>
      <c r="E57" s="126">
        <f>E38+F38+I38+J38+M38+N38+G38+K38+O38</f>
        <v>0</v>
      </c>
    </row>
    <row r="58" spans="2:17" x14ac:dyDescent="0.35">
      <c r="B58" s="116"/>
      <c r="C58" s="123" t="s">
        <v>39</v>
      </c>
      <c r="D58" s="17"/>
      <c r="E58" s="126">
        <f>E45+I45+M45</f>
        <v>0</v>
      </c>
    </row>
    <row r="59" spans="2:17" x14ac:dyDescent="0.35">
      <c r="B59" s="116"/>
      <c r="C59" s="123" t="s">
        <v>3</v>
      </c>
      <c r="D59" s="17"/>
      <c r="E59" s="126">
        <f>E51+I51+M51+F60</f>
        <v>0</v>
      </c>
    </row>
    <row r="60" spans="2:17" x14ac:dyDescent="0.35">
      <c r="B60" s="116"/>
      <c r="C60" s="123" t="s">
        <v>4</v>
      </c>
      <c r="D60" s="17"/>
      <c r="E60" s="126">
        <f>F51+J51+N51</f>
        <v>0</v>
      </c>
    </row>
    <row r="61" spans="2:17" ht="15" thickBot="1" x14ac:dyDescent="0.4">
      <c r="B61" s="119"/>
      <c r="C61" s="124" t="s">
        <v>43</v>
      </c>
      <c r="D61" s="121"/>
      <c r="E61" s="127">
        <f>E54+I54+M54</f>
        <v>0</v>
      </c>
    </row>
    <row r="62" spans="2:17" ht="15" thickTop="1" x14ac:dyDescent="0.35"/>
    <row r="63" spans="2:17" ht="15" thickBot="1" x14ac:dyDescent="0.4"/>
    <row r="64" spans="2:17" ht="15" thickTop="1" x14ac:dyDescent="0.35">
      <c r="B64" s="318" t="s">
        <v>70</v>
      </c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19"/>
      <c r="N64" s="319"/>
      <c r="O64" s="320"/>
    </row>
    <row r="65" spans="2:15" x14ac:dyDescent="0.35">
      <c r="B65" s="128"/>
      <c r="C65" s="129"/>
      <c r="D65" s="84"/>
      <c r="E65" s="321" t="s">
        <v>71</v>
      </c>
      <c r="F65" s="321"/>
      <c r="G65" s="321"/>
      <c r="H65" s="151"/>
      <c r="I65" s="306" t="s">
        <v>72</v>
      </c>
      <c r="J65" s="306"/>
      <c r="K65" s="316"/>
      <c r="L65" s="17"/>
      <c r="M65" s="305" t="s">
        <v>73</v>
      </c>
      <c r="N65" s="306"/>
      <c r="O65" s="307"/>
    </row>
    <row r="66" spans="2:15" ht="15" thickBot="1" x14ac:dyDescent="0.4">
      <c r="B66" s="83" t="s">
        <v>25</v>
      </c>
      <c r="C66" s="23"/>
      <c r="D66" s="84"/>
      <c r="E66" s="107" t="s">
        <v>3</v>
      </c>
      <c r="F66" s="107" t="s">
        <v>4</v>
      </c>
      <c r="G66" s="107" t="s">
        <v>34</v>
      </c>
      <c r="H66" s="85"/>
      <c r="I66" s="107" t="s">
        <v>3</v>
      </c>
      <c r="J66" s="107" t="s">
        <v>4</v>
      </c>
      <c r="K66" s="23" t="s">
        <v>34</v>
      </c>
      <c r="L66" s="17"/>
      <c r="M66" s="107" t="s">
        <v>3</v>
      </c>
      <c r="N66" s="107" t="s">
        <v>4</v>
      </c>
      <c r="O66" s="86" t="s">
        <v>34</v>
      </c>
    </row>
    <row r="67" spans="2:15" ht="15.5" thickTop="1" thickBot="1" x14ac:dyDescent="0.4">
      <c r="B67" s="87" t="s">
        <v>26</v>
      </c>
      <c r="C67" s="99"/>
      <c r="D67" s="88"/>
      <c r="E67" s="141"/>
      <c r="F67" s="140"/>
      <c r="G67" s="5"/>
      <c r="H67" s="59"/>
      <c r="I67" s="140"/>
      <c r="J67" s="140"/>
      <c r="K67" s="6"/>
      <c r="L67" s="17"/>
      <c r="M67" s="140"/>
      <c r="N67" s="140"/>
      <c r="O67" s="90"/>
    </row>
    <row r="68" spans="2:15" ht="15.5" thickTop="1" thickBot="1" x14ac:dyDescent="0.4">
      <c r="B68" s="87" t="s">
        <v>38</v>
      </c>
      <c r="C68" s="99"/>
      <c r="D68" s="17"/>
      <c r="E68" s="140"/>
      <c r="F68" s="140"/>
      <c r="G68" s="143"/>
      <c r="H68" s="17"/>
      <c r="I68" s="140"/>
      <c r="J68" s="140"/>
      <c r="K68" s="140"/>
      <c r="L68" s="17"/>
      <c r="M68" s="140"/>
      <c r="N68" s="140"/>
      <c r="O68" s="140"/>
    </row>
    <row r="69" spans="2:15" ht="15" thickTop="1" x14ac:dyDescent="0.35">
      <c r="B69" s="289" t="s">
        <v>88</v>
      </c>
      <c r="C69" s="290"/>
      <c r="D69" s="108"/>
      <c r="E69" s="142">
        <f>SUM(E67:E68)</f>
        <v>0</v>
      </c>
      <c r="F69" s="142">
        <f>SUM(F67:F68)</f>
        <v>0</v>
      </c>
      <c r="G69" s="55">
        <f>G68</f>
        <v>0</v>
      </c>
      <c r="H69" s="110"/>
      <c r="I69" s="25">
        <f>SUM(I67:I68)</f>
        <v>0</v>
      </c>
      <c r="J69" s="142">
        <f>SUM(J67:J68)</f>
        <v>0</v>
      </c>
      <c r="K69" s="25">
        <f>K68</f>
        <v>0</v>
      </c>
      <c r="L69" s="17"/>
      <c r="M69" s="142">
        <f>SUM(M67:M68)</f>
        <v>0</v>
      </c>
      <c r="N69" s="142">
        <f>SUM(N67:N68)</f>
        <v>0</v>
      </c>
      <c r="O69" s="144">
        <f>O68</f>
        <v>0</v>
      </c>
    </row>
    <row r="70" spans="2:15" x14ac:dyDescent="0.35">
      <c r="B70" s="92"/>
      <c r="C70" s="85"/>
      <c r="D70" s="89"/>
      <c r="E70" s="85"/>
      <c r="F70" s="145"/>
      <c r="G70" s="145"/>
      <c r="H70" s="85"/>
      <c r="I70" s="85"/>
      <c r="J70" s="145"/>
      <c r="K70" s="26"/>
      <c r="L70" s="17"/>
      <c r="M70" s="85"/>
      <c r="N70" s="145"/>
      <c r="O70" s="72"/>
    </row>
    <row r="71" spans="2:15" ht="15" thickBot="1" x14ac:dyDescent="0.4">
      <c r="B71" s="103" t="s">
        <v>29</v>
      </c>
      <c r="C71" s="22"/>
      <c r="D71" s="85"/>
      <c r="E71" s="146" t="s">
        <v>3</v>
      </c>
      <c r="F71" s="147"/>
      <c r="G71" s="21"/>
      <c r="H71" s="110"/>
      <c r="I71" s="22" t="s">
        <v>3</v>
      </c>
      <c r="J71" s="147"/>
      <c r="K71" s="3"/>
      <c r="L71" s="17"/>
      <c r="M71" s="146" t="s">
        <v>3</v>
      </c>
      <c r="N71" s="147"/>
      <c r="O71" s="148"/>
    </row>
    <row r="72" spans="2:15" ht="15.5" thickTop="1" thickBot="1" x14ac:dyDescent="0.4">
      <c r="B72" s="93" t="s">
        <v>30</v>
      </c>
      <c r="C72" s="6"/>
      <c r="D72" s="17"/>
      <c r="E72" s="140"/>
      <c r="F72" s="5"/>
      <c r="G72" s="6"/>
      <c r="H72" s="17"/>
      <c r="I72" s="140"/>
      <c r="J72" s="5"/>
      <c r="K72" s="6"/>
      <c r="L72" s="17"/>
      <c r="M72" s="140"/>
      <c r="N72" s="5"/>
      <c r="O72" s="90"/>
    </row>
    <row r="73" spans="2:15" ht="15.5" thickTop="1" thickBot="1" x14ac:dyDescent="0.4">
      <c r="B73" s="93" t="s">
        <v>31</v>
      </c>
      <c r="C73" s="6"/>
      <c r="D73" s="17"/>
      <c r="E73" s="140"/>
      <c r="F73" s="5"/>
      <c r="G73" s="6"/>
      <c r="H73" s="17"/>
      <c r="I73" s="140"/>
      <c r="J73" s="5"/>
      <c r="K73" s="6"/>
      <c r="L73" s="17"/>
      <c r="M73" s="140"/>
      <c r="N73" s="5"/>
      <c r="O73" s="90"/>
    </row>
    <row r="74" spans="2:15" ht="15.5" thickTop="1" thickBot="1" x14ac:dyDescent="0.4">
      <c r="B74" s="93" t="s">
        <v>32</v>
      </c>
      <c r="C74" s="6"/>
      <c r="D74" s="17"/>
      <c r="E74" s="141"/>
      <c r="F74" s="5"/>
      <c r="G74" s="6"/>
      <c r="H74" s="17"/>
      <c r="I74" s="140"/>
      <c r="J74" s="5"/>
      <c r="K74" s="6"/>
      <c r="L74" s="17"/>
      <c r="M74" s="140"/>
      <c r="N74" s="5"/>
      <c r="O74" s="90"/>
    </row>
    <row r="75" spans="2:15" ht="15" thickTop="1" x14ac:dyDescent="0.35">
      <c r="B75" s="289" t="s">
        <v>89</v>
      </c>
      <c r="C75" s="290"/>
      <c r="D75" s="17"/>
      <c r="E75" s="165">
        <f>SUM(E72:E74)</f>
        <v>0</v>
      </c>
      <c r="F75" s="184"/>
      <c r="G75" s="9"/>
      <c r="H75" s="17"/>
      <c r="I75" s="165">
        <f>SUM(I72:I74)</f>
        <v>0</v>
      </c>
      <c r="J75" s="184"/>
      <c r="K75" s="9"/>
      <c r="L75" s="17"/>
      <c r="M75" s="165">
        <f>SUM(M72:M74)</f>
        <v>0</v>
      </c>
      <c r="N75" s="184"/>
      <c r="O75" s="152"/>
    </row>
    <row r="76" spans="2:15" x14ac:dyDescent="0.35">
      <c r="B76" s="177"/>
      <c r="C76" s="180"/>
      <c r="D76" s="179"/>
      <c r="E76" s="186"/>
      <c r="F76" s="179"/>
      <c r="G76" s="180"/>
      <c r="H76" s="179"/>
      <c r="I76" s="186"/>
      <c r="J76" s="179"/>
      <c r="K76" s="180"/>
      <c r="L76" s="179"/>
      <c r="M76" s="186"/>
      <c r="N76" s="179"/>
      <c r="O76" s="181"/>
    </row>
    <row r="77" spans="2:15" ht="15" thickBot="1" x14ac:dyDescent="0.4">
      <c r="B77" s="103" t="s">
        <v>91</v>
      </c>
      <c r="C77" s="3"/>
      <c r="D77" s="17"/>
      <c r="E77" s="166"/>
      <c r="F77" s="187"/>
      <c r="G77" s="3"/>
      <c r="H77" s="17"/>
      <c r="I77" s="166"/>
      <c r="J77" s="187"/>
      <c r="K77" s="3"/>
      <c r="L77" s="17"/>
      <c r="M77" s="166"/>
      <c r="N77" s="187"/>
      <c r="O77" s="148"/>
    </row>
    <row r="78" spans="2:15" ht="15.5" thickTop="1" thickBot="1" x14ac:dyDescent="0.4">
      <c r="B78" s="93" t="s">
        <v>33</v>
      </c>
      <c r="C78" s="6"/>
      <c r="D78" s="27"/>
      <c r="E78" s="140"/>
      <c r="F78" s="5"/>
      <c r="G78" s="6"/>
      <c r="H78" s="17"/>
      <c r="I78" s="140"/>
      <c r="J78" s="5"/>
      <c r="K78" s="6"/>
      <c r="L78" s="17"/>
      <c r="M78" s="140"/>
      <c r="N78" s="5"/>
      <c r="O78" s="90"/>
    </row>
    <row r="79" spans="2:15" ht="15" thickTop="1" x14ac:dyDescent="0.35">
      <c r="B79" s="289" t="s">
        <v>90</v>
      </c>
      <c r="C79" s="290"/>
      <c r="D79" s="27"/>
      <c r="E79" s="55">
        <f>E78</f>
        <v>0</v>
      </c>
      <c r="F79" s="24"/>
      <c r="G79" s="25"/>
      <c r="H79" s="17"/>
      <c r="I79" s="142">
        <f>I78</f>
        <v>0</v>
      </c>
      <c r="J79" s="55"/>
      <c r="K79" s="9"/>
      <c r="L79" s="17"/>
      <c r="M79" s="142">
        <f>M78</f>
        <v>0</v>
      </c>
      <c r="N79" s="55"/>
      <c r="O79" s="152"/>
    </row>
    <row r="80" spans="2:15" x14ac:dyDescent="0.35">
      <c r="B80" s="66"/>
      <c r="C80" s="17"/>
      <c r="D80" s="17"/>
      <c r="E80" s="17"/>
      <c r="F80" s="29"/>
      <c r="G80" s="29"/>
      <c r="H80" s="17"/>
      <c r="I80" s="17"/>
      <c r="J80" s="29"/>
      <c r="K80" s="29"/>
      <c r="L80" s="17"/>
      <c r="M80" s="17"/>
      <c r="N80" s="29"/>
      <c r="O80" s="113"/>
    </row>
    <row r="81" spans="2:15" x14ac:dyDescent="0.35">
      <c r="B81" s="104"/>
      <c r="C81" s="263" t="s">
        <v>36</v>
      </c>
      <c r="D81" s="149"/>
      <c r="E81" s="109">
        <f>E69+E75+E79</f>
        <v>0</v>
      </c>
      <c r="F81" s="109">
        <f>F69+F79</f>
        <v>0</v>
      </c>
      <c r="G81" s="109">
        <f>G69</f>
        <v>0</v>
      </c>
      <c r="H81" s="85"/>
      <c r="I81" s="109">
        <f>I69+I75+I79</f>
        <v>0</v>
      </c>
      <c r="J81" s="109">
        <f>J69+J79</f>
        <v>0</v>
      </c>
      <c r="K81" s="105">
        <f>K69</f>
        <v>0</v>
      </c>
      <c r="L81" s="17"/>
      <c r="M81" s="109">
        <f>M69+M75+M79</f>
        <v>0</v>
      </c>
      <c r="N81" s="109">
        <f>N69+N79</f>
        <v>0</v>
      </c>
      <c r="O81" s="106">
        <f>O69</f>
        <v>0</v>
      </c>
    </row>
    <row r="82" spans="2:15" x14ac:dyDescent="0.35">
      <c r="B82" s="6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67"/>
    </row>
    <row r="83" spans="2:15" x14ac:dyDescent="0.35">
      <c r="B83" s="94"/>
      <c r="C83" s="100"/>
      <c r="D83" s="150"/>
      <c r="E83" s="111"/>
      <c r="F83" s="112" t="s">
        <v>37</v>
      </c>
      <c r="G83" s="112"/>
      <c r="H83" s="95"/>
      <c r="I83" s="305" t="s">
        <v>37</v>
      </c>
      <c r="J83" s="306"/>
      <c r="K83" s="316"/>
      <c r="L83" s="17"/>
      <c r="M83" s="305" t="s">
        <v>37</v>
      </c>
      <c r="N83" s="306"/>
      <c r="O83" s="307"/>
    </row>
    <row r="84" spans="2:15" x14ac:dyDescent="0.35">
      <c r="B84" s="91" t="s">
        <v>40</v>
      </c>
      <c r="C84" s="101"/>
      <c r="D84" s="17"/>
      <c r="E84" s="283">
        <f>E81+F81</f>
        <v>0</v>
      </c>
      <c r="F84" s="302"/>
      <c r="G84" s="301"/>
      <c r="H84" s="17"/>
      <c r="I84" s="283">
        <f>I81+J81</f>
        <v>0</v>
      </c>
      <c r="J84" s="302"/>
      <c r="K84" s="301"/>
      <c r="L84" s="17"/>
      <c r="M84" s="283">
        <f>M81+N81</f>
        <v>0</v>
      </c>
      <c r="N84" s="302"/>
      <c r="O84" s="284"/>
    </row>
    <row r="85" spans="2:15" x14ac:dyDescent="0.35">
      <c r="B85" s="91" t="s">
        <v>41</v>
      </c>
      <c r="C85" s="23"/>
      <c r="D85" s="85"/>
      <c r="E85" s="285">
        <f>E86-E84</f>
        <v>1600</v>
      </c>
      <c r="F85" s="315"/>
      <c r="G85" s="312"/>
      <c r="H85" s="85"/>
      <c r="I85" s="283">
        <v>120</v>
      </c>
      <c r="J85" s="302"/>
      <c r="K85" s="301"/>
      <c r="L85" s="17"/>
      <c r="M85" s="283">
        <v>120</v>
      </c>
      <c r="N85" s="302"/>
      <c r="O85" s="284"/>
    </row>
    <row r="86" spans="2:15" ht="15" thickBot="1" x14ac:dyDescent="0.4">
      <c r="B86" s="97" t="s">
        <v>42</v>
      </c>
      <c r="C86" s="102"/>
      <c r="D86" s="69"/>
      <c r="E86" s="276">
        <v>1600</v>
      </c>
      <c r="F86" s="314"/>
      <c r="G86" s="313"/>
      <c r="H86" s="69"/>
      <c r="I86" s="276">
        <v>1470</v>
      </c>
      <c r="J86" s="314"/>
      <c r="K86" s="313"/>
      <c r="L86" s="69"/>
      <c r="M86" s="276">
        <v>1470</v>
      </c>
      <c r="N86" s="314"/>
      <c r="O86" s="277"/>
    </row>
    <row r="87" spans="2:15" ht="15.5" thickTop="1" thickBot="1" x14ac:dyDescent="0.4"/>
    <row r="88" spans="2:15" ht="15" thickTop="1" x14ac:dyDescent="0.35">
      <c r="B88" s="114" t="s">
        <v>44</v>
      </c>
      <c r="C88" s="122"/>
      <c r="D88" s="115"/>
      <c r="E88" s="125" t="s">
        <v>37</v>
      </c>
    </row>
    <row r="89" spans="2:15" x14ac:dyDescent="0.35">
      <c r="B89" s="116"/>
      <c r="C89" s="123" t="s">
        <v>38</v>
      </c>
      <c r="D89" s="17"/>
      <c r="E89" s="126">
        <f>E68+F68+G68+I68+J68+K68+M68+N68+O68</f>
        <v>0</v>
      </c>
    </row>
    <row r="90" spans="2:15" x14ac:dyDescent="0.35">
      <c r="B90" s="116"/>
      <c r="C90" s="123" t="s">
        <v>39</v>
      </c>
      <c r="D90" s="17"/>
      <c r="E90" s="126">
        <f>E75+I75+M75</f>
        <v>0</v>
      </c>
    </row>
    <row r="91" spans="2:15" x14ac:dyDescent="0.35">
      <c r="B91" s="116"/>
      <c r="C91" s="123" t="s">
        <v>3</v>
      </c>
      <c r="D91" s="17"/>
      <c r="E91" s="126">
        <f>E81+I81+M81</f>
        <v>0</v>
      </c>
    </row>
    <row r="92" spans="2:15" x14ac:dyDescent="0.35">
      <c r="B92" s="116"/>
      <c r="C92" s="123" t="s">
        <v>4</v>
      </c>
      <c r="D92" s="17"/>
      <c r="E92" s="126">
        <f>F81+J81+N81</f>
        <v>0</v>
      </c>
    </row>
    <row r="93" spans="2:15" ht="15" thickBot="1" x14ac:dyDescent="0.4">
      <c r="B93" s="119"/>
      <c r="C93" s="124" t="s">
        <v>43</v>
      </c>
      <c r="D93" s="121"/>
      <c r="E93" s="127">
        <f>E84+I84+M84</f>
        <v>0</v>
      </c>
    </row>
    <row r="94" spans="2:15" ht="15" thickTop="1" x14ac:dyDescent="0.35"/>
  </sheetData>
  <mergeCells count="55">
    <mergeCell ref="B18:C18"/>
    <mergeCell ref="B2:O2"/>
    <mergeCell ref="Q2:U2"/>
    <mergeCell ref="E3:F3"/>
    <mergeCell ref="I3:K3"/>
    <mergeCell ref="M3:O3"/>
    <mergeCell ref="Q4:U4"/>
    <mergeCell ref="Q5:R5"/>
    <mergeCell ref="B7:C7"/>
    <mergeCell ref="Q8:U8"/>
    <mergeCell ref="Q9:R9"/>
    <mergeCell ref="B14:C14"/>
    <mergeCell ref="B20:C20"/>
    <mergeCell ref="I22:K22"/>
    <mergeCell ref="M22:O22"/>
    <mergeCell ref="E23:G23"/>
    <mergeCell ref="I23:K23"/>
    <mergeCell ref="M23:O23"/>
    <mergeCell ref="B45:C45"/>
    <mergeCell ref="E24:G24"/>
    <mergeCell ref="I24:K24"/>
    <mergeCell ref="M24:O24"/>
    <mergeCell ref="E25:G25"/>
    <mergeCell ref="I25:K25"/>
    <mergeCell ref="M25:O25"/>
    <mergeCell ref="B34:O34"/>
    <mergeCell ref="E35:G35"/>
    <mergeCell ref="I35:K35"/>
    <mergeCell ref="M35:O35"/>
    <mergeCell ref="B39:C39"/>
    <mergeCell ref="B75:C75"/>
    <mergeCell ref="B49:C49"/>
    <mergeCell ref="E53:G53"/>
    <mergeCell ref="I53:K53"/>
    <mergeCell ref="M53:O53"/>
    <mergeCell ref="E54:G54"/>
    <mergeCell ref="I54:K54"/>
    <mergeCell ref="M54:O54"/>
    <mergeCell ref="B64:O64"/>
    <mergeCell ref="E65:G65"/>
    <mergeCell ref="I65:K65"/>
    <mergeCell ref="M65:O65"/>
    <mergeCell ref="B69:C69"/>
    <mergeCell ref="B79:C79"/>
    <mergeCell ref="I83:K83"/>
    <mergeCell ref="M83:O83"/>
    <mergeCell ref="E84:G84"/>
    <mergeCell ref="I84:K84"/>
    <mergeCell ref="M84:O84"/>
    <mergeCell ref="E85:G85"/>
    <mergeCell ref="I85:K85"/>
    <mergeCell ref="M85:O85"/>
    <mergeCell ref="E86:G86"/>
    <mergeCell ref="I86:K86"/>
    <mergeCell ref="M86:O8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94"/>
  <sheetViews>
    <sheetView zoomScaleNormal="100" workbookViewId="0">
      <selection activeCell="S53" sqref="S53"/>
    </sheetView>
  </sheetViews>
  <sheetFormatPr defaultRowHeight="14.5" x14ac:dyDescent="0.35"/>
  <cols>
    <col min="2" max="2" width="9.54296875" customWidth="1"/>
    <col min="3" max="3" width="18.1796875" customWidth="1"/>
    <col min="4" max="4" width="2.1796875" customWidth="1"/>
    <col min="5" max="6" width="5.453125" bestFit="1" customWidth="1"/>
    <col min="7" max="7" width="3.81640625" bestFit="1" customWidth="1"/>
    <col min="8" max="8" width="5" bestFit="1" customWidth="1"/>
    <col min="9" max="9" width="5.453125" customWidth="1"/>
    <col min="10" max="10" width="5" bestFit="1" customWidth="1"/>
    <col min="11" max="11" width="3.81640625" bestFit="1" customWidth="1"/>
    <col min="12" max="12" width="5.1796875" customWidth="1"/>
    <col min="13" max="13" width="4.54296875" bestFit="1" customWidth="1"/>
    <col min="14" max="14" width="5" bestFit="1" customWidth="1"/>
    <col min="15" max="15" width="3.81640625" bestFit="1" customWidth="1"/>
    <col min="19" max="19" width="10.54296875" bestFit="1" customWidth="1"/>
  </cols>
  <sheetData>
    <row r="1" spans="2:21" ht="15" thickBot="1" x14ac:dyDescent="0.4"/>
    <row r="2" spans="2:21" ht="15" thickTop="1" x14ac:dyDescent="0.35">
      <c r="B2" s="318" t="s">
        <v>127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20"/>
      <c r="Q2" s="296" t="s">
        <v>48</v>
      </c>
      <c r="R2" s="297"/>
      <c r="S2" s="297"/>
      <c r="T2" s="297"/>
      <c r="U2" s="298"/>
    </row>
    <row r="3" spans="2:21" x14ac:dyDescent="0.35">
      <c r="B3" s="128"/>
      <c r="C3" s="129"/>
      <c r="D3" s="84"/>
      <c r="E3" s="306" t="s">
        <v>27</v>
      </c>
      <c r="F3" s="306"/>
      <c r="G3" s="265"/>
      <c r="H3" s="151"/>
      <c r="I3" s="306" t="s">
        <v>28</v>
      </c>
      <c r="J3" s="306"/>
      <c r="K3" s="316"/>
      <c r="L3" s="17"/>
      <c r="M3" s="305" t="s">
        <v>45</v>
      </c>
      <c r="N3" s="306"/>
      <c r="O3" s="307"/>
      <c r="Q3" s="131"/>
      <c r="R3" s="17"/>
      <c r="S3" s="17"/>
      <c r="T3" s="17"/>
      <c r="U3" s="132"/>
    </row>
    <row r="4" spans="2:21" ht="15" thickBot="1" x14ac:dyDescent="0.4">
      <c r="B4" s="83" t="s">
        <v>25</v>
      </c>
      <c r="C4" s="23"/>
      <c r="D4" s="84"/>
      <c r="E4" s="107" t="s">
        <v>3</v>
      </c>
      <c r="F4" s="107" t="s">
        <v>4</v>
      </c>
      <c r="G4" s="107" t="s">
        <v>34</v>
      </c>
      <c r="H4" s="85"/>
      <c r="I4" s="107" t="s">
        <v>3</v>
      </c>
      <c r="J4" s="107" t="s">
        <v>4</v>
      </c>
      <c r="K4" s="23" t="s">
        <v>34</v>
      </c>
      <c r="L4" s="17"/>
      <c r="M4" s="107" t="s">
        <v>3</v>
      </c>
      <c r="N4" s="107" t="s">
        <v>4</v>
      </c>
      <c r="O4" s="86" t="s">
        <v>34</v>
      </c>
      <c r="Q4" s="279" t="s">
        <v>51</v>
      </c>
      <c r="R4" s="280"/>
      <c r="S4" s="280"/>
      <c r="T4" s="280"/>
      <c r="U4" s="281"/>
    </row>
    <row r="5" spans="2:21" ht="15.5" thickTop="1" thickBot="1" x14ac:dyDescent="0.4">
      <c r="B5" s="87" t="s">
        <v>26</v>
      </c>
      <c r="C5" s="99"/>
      <c r="D5" s="88"/>
      <c r="E5" s="141">
        <v>465</v>
      </c>
      <c r="F5" s="140">
        <v>340</v>
      </c>
      <c r="G5" s="5"/>
      <c r="H5" s="59"/>
      <c r="I5" s="140">
        <v>270</v>
      </c>
      <c r="J5" s="140">
        <v>680</v>
      </c>
      <c r="K5" s="6"/>
      <c r="L5" s="17"/>
      <c r="M5" s="140">
        <v>255</v>
      </c>
      <c r="N5" s="140">
        <v>680</v>
      </c>
      <c r="O5" s="90"/>
      <c r="Q5" s="287" t="s">
        <v>52</v>
      </c>
      <c r="R5" s="288"/>
      <c r="S5" s="117" t="s">
        <v>53</v>
      </c>
      <c r="T5" s="117"/>
      <c r="U5" s="118"/>
    </row>
    <row r="6" spans="2:21" ht="15.5" thickTop="1" thickBot="1" x14ac:dyDescent="0.4">
      <c r="B6" s="87" t="s">
        <v>38</v>
      </c>
      <c r="C6" s="99"/>
      <c r="D6" s="17"/>
      <c r="E6" s="140">
        <v>75</v>
      </c>
      <c r="F6" s="140">
        <v>60</v>
      </c>
      <c r="G6" s="143">
        <v>105</v>
      </c>
      <c r="H6" s="17"/>
      <c r="I6" s="140">
        <v>60</v>
      </c>
      <c r="J6" s="140">
        <v>120</v>
      </c>
      <c r="K6" s="140">
        <v>60</v>
      </c>
      <c r="L6" s="222"/>
      <c r="M6" s="140">
        <v>90</v>
      </c>
      <c r="N6" s="140">
        <v>120</v>
      </c>
      <c r="O6" s="140">
        <v>30</v>
      </c>
      <c r="Q6" s="136"/>
      <c r="R6" s="130"/>
      <c r="S6" s="137">
        <f>R6*45/60</f>
        <v>0</v>
      </c>
      <c r="T6" s="138"/>
      <c r="U6" s="139"/>
    </row>
    <row r="7" spans="2:21" ht="15" thickTop="1" x14ac:dyDescent="0.35">
      <c r="B7" s="289" t="s">
        <v>92</v>
      </c>
      <c r="C7" s="290"/>
      <c r="D7" s="108"/>
      <c r="E7" s="142">
        <f>SUM(E5:E6)</f>
        <v>540</v>
      </c>
      <c r="F7" s="142">
        <f>SUM(F5:F6)</f>
        <v>400</v>
      </c>
      <c r="G7" s="55">
        <f>G6</f>
        <v>105</v>
      </c>
      <c r="H7" s="110"/>
      <c r="I7" s="25">
        <f>SUM(I5:I6)</f>
        <v>330</v>
      </c>
      <c r="J7" s="142">
        <f>SUM(J5:J6)</f>
        <v>800</v>
      </c>
      <c r="K7" s="25">
        <f>K6</f>
        <v>60</v>
      </c>
      <c r="L7" s="17"/>
      <c r="M7" s="142">
        <f>SUM(M5:M6)</f>
        <v>345</v>
      </c>
      <c r="N7" s="142">
        <f>SUM(N5:N6)</f>
        <v>800</v>
      </c>
      <c r="O7" s="144">
        <f>O6</f>
        <v>30</v>
      </c>
      <c r="Q7" s="131"/>
      <c r="R7" s="17"/>
      <c r="S7" s="17"/>
      <c r="T7" s="17"/>
      <c r="U7" s="132"/>
    </row>
    <row r="8" spans="2:21" x14ac:dyDescent="0.35">
      <c r="B8" s="92"/>
      <c r="C8" s="85"/>
      <c r="D8" s="89"/>
      <c r="E8" s="85"/>
      <c r="F8" s="145"/>
      <c r="G8" s="145"/>
      <c r="H8" s="85"/>
      <c r="I8" s="85"/>
      <c r="J8" s="145"/>
      <c r="K8" s="26"/>
      <c r="L8" s="17"/>
      <c r="M8" s="85"/>
      <c r="N8" s="145"/>
      <c r="O8" s="72"/>
      <c r="Q8" s="291" t="s">
        <v>50</v>
      </c>
      <c r="R8" s="292"/>
      <c r="S8" s="292"/>
      <c r="T8" s="292"/>
      <c r="U8" s="293"/>
    </row>
    <row r="9" spans="2:21" ht="15" thickBot="1" x14ac:dyDescent="0.4">
      <c r="B9" s="103" t="s">
        <v>29</v>
      </c>
      <c r="C9" s="22"/>
      <c r="D9" s="85"/>
      <c r="E9" s="146" t="s">
        <v>3</v>
      </c>
      <c r="F9" s="147"/>
      <c r="G9" s="21"/>
      <c r="H9" s="110"/>
      <c r="I9" s="22" t="s">
        <v>3</v>
      </c>
      <c r="J9" s="147"/>
      <c r="K9" s="3"/>
      <c r="L9" s="17"/>
      <c r="M9" s="146" t="s">
        <v>3</v>
      </c>
      <c r="N9" s="147"/>
      <c r="O9" s="148"/>
      <c r="Q9" s="287" t="s">
        <v>49</v>
      </c>
      <c r="R9" s="288"/>
      <c r="S9" s="117" t="s">
        <v>54</v>
      </c>
      <c r="T9" s="117"/>
      <c r="U9" s="118"/>
    </row>
    <row r="10" spans="2:21" ht="15.5" thickTop="1" thickBot="1" x14ac:dyDescent="0.4">
      <c r="B10" s="93" t="s">
        <v>30</v>
      </c>
      <c r="C10" s="6"/>
      <c r="D10" s="17"/>
      <c r="E10" s="140">
        <v>60</v>
      </c>
      <c r="F10" s="5"/>
      <c r="G10" s="6"/>
      <c r="H10" s="17"/>
      <c r="I10" s="140">
        <v>60</v>
      </c>
      <c r="J10" s="5"/>
      <c r="K10" s="6"/>
      <c r="L10" s="17"/>
      <c r="M10" s="140">
        <v>45</v>
      </c>
      <c r="N10" s="5"/>
      <c r="O10" s="90"/>
      <c r="Q10" s="133"/>
      <c r="R10" s="130"/>
      <c r="S10" s="120">
        <f>R10*60/45</f>
        <v>0</v>
      </c>
      <c r="T10" s="134"/>
      <c r="U10" s="135"/>
    </row>
    <row r="11" spans="2:21" ht="15.5" thickTop="1" thickBot="1" x14ac:dyDescent="0.4">
      <c r="B11" s="93" t="s">
        <v>87</v>
      </c>
      <c r="C11" s="6"/>
      <c r="D11" s="17"/>
      <c r="E11" s="140">
        <v>30</v>
      </c>
      <c r="F11" s="5"/>
      <c r="G11" s="6"/>
      <c r="H11" s="17"/>
      <c r="I11" s="140">
        <v>30</v>
      </c>
      <c r="J11" s="5"/>
      <c r="K11" s="6"/>
      <c r="L11" s="17"/>
      <c r="M11" s="140">
        <v>30</v>
      </c>
      <c r="N11" s="5"/>
      <c r="O11" s="90"/>
      <c r="Q11" s="89"/>
      <c r="R11" s="89"/>
      <c r="S11" s="85"/>
      <c r="T11" s="89"/>
      <c r="U11" s="89"/>
    </row>
    <row r="12" spans="2:21" ht="15.5" thickTop="1" thickBot="1" x14ac:dyDescent="0.4">
      <c r="B12" s="93" t="s">
        <v>31</v>
      </c>
      <c r="C12" s="6"/>
      <c r="D12" s="17"/>
      <c r="E12" s="140">
        <v>60</v>
      </c>
      <c r="F12" s="5"/>
      <c r="G12" s="6"/>
      <c r="H12" s="17"/>
      <c r="I12" s="140">
        <v>60</v>
      </c>
      <c r="J12" s="5"/>
      <c r="K12" s="6"/>
      <c r="L12" s="17"/>
      <c r="M12" s="140">
        <v>45</v>
      </c>
      <c r="N12" s="5"/>
      <c r="O12" s="90"/>
    </row>
    <row r="13" spans="2:21" ht="15.5" thickTop="1" thickBot="1" x14ac:dyDescent="0.4">
      <c r="B13" s="93" t="s">
        <v>32</v>
      </c>
      <c r="C13" s="6"/>
      <c r="D13" s="17"/>
      <c r="E13" s="140">
        <v>30</v>
      </c>
      <c r="F13" s="5"/>
      <c r="G13" s="6"/>
      <c r="H13" s="17"/>
      <c r="I13" s="140">
        <v>30</v>
      </c>
      <c r="J13" s="5"/>
      <c r="K13" s="6"/>
      <c r="L13" s="17"/>
      <c r="M13" s="140">
        <v>0</v>
      </c>
      <c r="N13" s="5"/>
      <c r="O13" s="90"/>
    </row>
    <row r="14" spans="2:21" ht="15" thickTop="1" x14ac:dyDescent="0.35">
      <c r="B14" s="289" t="s">
        <v>89</v>
      </c>
      <c r="C14" s="290"/>
      <c r="D14" s="17"/>
      <c r="E14" s="165">
        <f>SUM(E10:E13)</f>
        <v>180</v>
      </c>
      <c r="F14" s="184"/>
      <c r="G14" s="9"/>
      <c r="H14" s="17"/>
      <c r="I14" s="165">
        <f>SUM(I10:I13)</f>
        <v>180</v>
      </c>
      <c r="J14" s="184"/>
      <c r="K14" s="9"/>
      <c r="L14" s="17"/>
      <c r="M14" s="165">
        <f>SUM(M10:M13)</f>
        <v>120</v>
      </c>
      <c r="N14" s="184"/>
      <c r="O14" s="152"/>
    </row>
    <row r="15" spans="2:21" x14ac:dyDescent="0.35">
      <c r="B15" s="177"/>
      <c r="C15" s="180"/>
      <c r="D15" s="17"/>
      <c r="E15" s="186"/>
      <c r="F15" s="179"/>
      <c r="G15" s="180"/>
      <c r="H15" s="17"/>
      <c r="I15" s="188"/>
      <c r="J15" s="179"/>
      <c r="K15" s="180"/>
      <c r="L15" s="17"/>
      <c r="M15" s="188"/>
      <c r="N15" s="179"/>
      <c r="O15" s="181"/>
    </row>
    <row r="16" spans="2:21" ht="15" thickBot="1" x14ac:dyDescent="0.4">
      <c r="B16" s="103" t="s">
        <v>91</v>
      </c>
      <c r="C16" s="3"/>
      <c r="D16" s="17"/>
      <c r="E16" s="189" t="s">
        <v>3</v>
      </c>
      <c r="F16" s="2"/>
      <c r="G16" s="3"/>
      <c r="H16" s="17"/>
      <c r="I16" s="189" t="s">
        <v>3</v>
      </c>
      <c r="J16" s="2"/>
      <c r="K16" s="3"/>
      <c r="L16" s="17"/>
      <c r="M16" s="189" t="s">
        <v>3</v>
      </c>
      <c r="N16" s="2"/>
      <c r="O16" s="148"/>
    </row>
    <row r="17" spans="2:15" ht="15.5" thickTop="1" thickBot="1" x14ac:dyDescent="0.4">
      <c r="B17" s="93" t="s">
        <v>33</v>
      </c>
      <c r="C17" s="6"/>
      <c r="D17" s="27"/>
      <c r="E17" s="140">
        <v>90</v>
      </c>
      <c r="F17" s="5"/>
      <c r="G17" s="6"/>
      <c r="H17" s="17"/>
      <c r="I17" s="140">
        <v>60</v>
      </c>
      <c r="J17" s="5"/>
      <c r="K17" s="6"/>
      <c r="L17" s="17"/>
      <c r="M17" s="140">
        <v>60</v>
      </c>
      <c r="N17" s="5"/>
      <c r="O17" s="90"/>
    </row>
    <row r="18" spans="2:15" ht="15" thickTop="1" x14ac:dyDescent="0.35">
      <c r="B18" s="289" t="s">
        <v>90</v>
      </c>
      <c r="C18" s="290"/>
      <c r="D18" s="27"/>
      <c r="E18" s="55">
        <f>E17</f>
        <v>90</v>
      </c>
      <c r="F18" s="24"/>
      <c r="G18" s="25"/>
      <c r="H18" s="17"/>
      <c r="I18" s="142">
        <f>I17</f>
        <v>60</v>
      </c>
      <c r="J18" s="55"/>
      <c r="K18" s="9"/>
      <c r="L18" s="17"/>
      <c r="M18" s="142">
        <f>M17</f>
        <v>60</v>
      </c>
      <c r="N18" s="55"/>
      <c r="O18" s="152"/>
    </row>
    <row r="19" spans="2:15" x14ac:dyDescent="0.35">
      <c r="B19" s="66"/>
      <c r="C19" s="17"/>
      <c r="D19" s="17"/>
      <c r="E19" s="17"/>
      <c r="F19" s="29"/>
      <c r="G19" s="29"/>
      <c r="H19" s="17"/>
      <c r="I19" s="17"/>
      <c r="J19" s="29"/>
      <c r="K19" s="29"/>
      <c r="L19" s="17"/>
      <c r="M19" s="17"/>
      <c r="N19" s="29"/>
      <c r="O19" s="113"/>
    </row>
    <row r="20" spans="2:15" x14ac:dyDescent="0.35">
      <c r="B20" s="289" t="s">
        <v>36</v>
      </c>
      <c r="C20" s="290"/>
      <c r="D20" s="149"/>
      <c r="E20" s="109">
        <f>E7+E14+E18</f>
        <v>810</v>
      </c>
      <c r="F20" s="109">
        <f>F7</f>
        <v>400</v>
      </c>
      <c r="G20" s="109">
        <f>G7</f>
        <v>105</v>
      </c>
      <c r="H20" s="85"/>
      <c r="I20" s="109">
        <f>I7+I14+I18</f>
        <v>570</v>
      </c>
      <c r="J20" s="109">
        <f>J7</f>
        <v>800</v>
      </c>
      <c r="K20" s="105">
        <f>K7</f>
        <v>60</v>
      </c>
      <c r="L20" s="17"/>
      <c r="M20" s="109">
        <f>M7+M14+M18</f>
        <v>525</v>
      </c>
      <c r="N20" s="109">
        <f>N7</f>
        <v>800</v>
      </c>
      <c r="O20" s="106">
        <f>O7</f>
        <v>30</v>
      </c>
    </row>
    <row r="21" spans="2:15" x14ac:dyDescent="0.35">
      <c r="B21" s="6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67"/>
    </row>
    <row r="22" spans="2:15" x14ac:dyDescent="0.35">
      <c r="B22" s="94"/>
      <c r="C22" s="100"/>
      <c r="D22" s="150"/>
      <c r="E22" s="111"/>
      <c r="F22" s="112" t="s">
        <v>37</v>
      </c>
      <c r="G22" s="112"/>
      <c r="H22" s="95"/>
      <c r="I22" s="305" t="s">
        <v>37</v>
      </c>
      <c r="J22" s="306"/>
      <c r="K22" s="316"/>
      <c r="L22" s="17"/>
      <c r="M22" s="305" t="s">
        <v>37</v>
      </c>
      <c r="N22" s="306"/>
      <c r="O22" s="307"/>
    </row>
    <row r="23" spans="2:15" x14ac:dyDescent="0.35">
      <c r="B23" s="91" t="s">
        <v>40</v>
      </c>
      <c r="C23" s="101"/>
      <c r="D23" s="17"/>
      <c r="E23" s="283">
        <f>E20+F20</f>
        <v>1210</v>
      </c>
      <c r="F23" s="302"/>
      <c r="G23" s="301"/>
      <c r="H23" s="17"/>
      <c r="I23" s="283">
        <f>I20+J20</f>
        <v>1370</v>
      </c>
      <c r="J23" s="302"/>
      <c r="K23" s="301"/>
      <c r="L23" s="17"/>
      <c r="M23" s="283">
        <f>M20+N20</f>
        <v>1325</v>
      </c>
      <c r="N23" s="302"/>
      <c r="O23" s="284"/>
    </row>
    <row r="24" spans="2:15" x14ac:dyDescent="0.35">
      <c r="B24" s="91" t="s">
        <v>41</v>
      </c>
      <c r="C24" s="23"/>
      <c r="D24" s="85"/>
      <c r="E24" s="285">
        <f>E25-E23</f>
        <v>390</v>
      </c>
      <c r="F24" s="315"/>
      <c r="G24" s="312"/>
      <c r="H24" s="85"/>
      <c r="I24" s="283">
        <f>I25-I23</f>
        <v>230</v>
      </c>
      <c r="J24" s="302"/>
      <c r="K24" s="301"/>
      <c r="L24" s="17"/>
      <c r="M24" s="283">
        <f>M25-M23</f>
        <v>275</v>
      </c>
      <c r="N24" s="302"/>
      <c r="O24" s="284"/>
    </row>
    <row r="25" spans="2:15" ht="15" thickBot="1" x14ac:dyDescent="0.4">
      <c r="B25" s="97" t="s">
        <v>42</v>
      </c>
      <c r="C25" s="102"/>
      <c r="D25" s="69"/>
      <c r="E25" s="276">
        <v>1600</v>
      </c>
      <c r="F25" s="314"/>
      <c r="G25" s="313"/>
      <c r="H25" s="69"/>
      <c r="I25" s="276">
        <v>1600</v>
      </c>
      <c r="J25" s="314"/>
      <c r="K25" s="313"/>
      <c r="L25" s="69"/>
      <c r="M25" s="276">
        <v>1600</v>
      </c>
      <c r="N25" s="314"/>
      <c r="O25" s="277"/>
    </row>
    <row r="26" spans="2:15" ht="15.5" thickTop="1" thickBot="1" x14ac:dyDescent="0.4"/>
    <row r="27" spans="2:15" ht="15" thickTop="1" x14ac:dyDescent="0.35">
      <c r="B27" s="114" t="s">
        <v>44</v>
      </c>
      <c r="C27" s="122"/>
      <c r="D27" s="115"/>
      <c r="E27" s="125" t="s">
        <v>37</v>
      </c>
    </row>
    <row r="28" spans="2:15" x14ac:dyDescent="0.35">
      <c r="B28" s="116"/>
      <c r="C28" s="123" t="s">
        <v>38</v>
      </c>
      <c r="D28" s="17"/>
      <c r="E28" s="126">
        <f>E6+F6+G6+I6+J6+K6+M6+N6+O6</f>
        <v>720</v>
      </c>
    </row>
    <row r="29" spans="2:15" x14ac:dyDescent="0.35">
      <c r="B29" s="116"/>
      <c r="C29" s="123" t="s">
        <v>39</v>
      </c>
      <c r="D29" s="17"/>
      <c r="E29" s="126">
        <f>E14+I14+M14</f>
        <v>480</v>
      </c>
    </row>
    <row r="30" spans="2:15" x14ac:dyDescent="0.35">
      <c r="B30" s="116"/>
      <c r="C30" s="123" t="s">
        <v>3</v>
      </c>
      <c r="D30" s="17"/>
      <c r="E30" s="126">
        <f>E20+I20+M20</f>
        <v>1905</v>
      </c>
    </row>
    <row r="31" spans="2:15" x14ac:dyDescent="0.35">
      <c r="B31" s="116"/>
      <c r="C31" s="123" t="s">
        <v>4</v>
      </c>
      <c r="D31" s="17"/>
      <c r="E31" s="126">
        <f>F20+J20+N20</f>
        <v>2000</v>
      </c>
    </row>
    <row r="32" spans="2:15" ht="15" thickBot="1" x14ac:dyDescent="0.4">
      <c r="B32" s="119"/>
      <c r="C32" s="124" t="s">
        <v>43</v>
      </c>
      <c r="D32" s="121"/>
      <c r="E32" s="127">
        <f>E23+I23+M23</f>
        <v>3905</v>
      </c>
    </row>
    <row r="33" spans="2:17" ht="15.5" thickTop="1" thickBot="1" x14ac:dyDescent="0.4"/>
    <row r="34" spans="2:17" ht="15.5" thickTop="1" thickBot="1" x14ac:dyDescent="0.4">
      <c r="B34" s="269" t="s">
        <v>128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</row>
    <row r="35" spans="2:17" ht="15" thickTop="1" x14ac:dyDescent="0.35">
      <c r="B35" s="81"/>
      <c r="C35" s="98"/>
      <c r="D35" s="153"/>
      <c r="E35" s="270" t="s">
        <v>27</v>
      </c>
      <c r="F35" s="270"/>
      <c r="G35" s="270"/>
      <c r="H35" s="17"/>
      <c r="I35" s="270" t="s">
        <v>28</v>
      </c>
      <c r="J35" s="270"/>
      <c r="K35" s="270"/>
      <c r="L35" s="17"/>
      <c r="M35" s="306" t="s">
        <v>45</v>
      </c>
      <c r="N35" s="306"/>
      <c r="O35" s="307"/>
      <c r="Q35" s="264"/>
    </row>
    <row r="36" spans="2:17" ht="15" thickBot="1" x14ac:dyDescent="0.4">
      <c r="B36" s="83" t="s">
        <v>25</v>
      </c>
      <c r="C36" s="23"/>
      <c r="D36" s="154"/>
      <c r="E36" s="107" t="s">
        <v>3</v>
      </c>
      <c r="F36" s="107" t="s">
        <v>4</v>
      </c>
      <c r="G36" s="23" t="s">
        <v>34</v>
      </c>
      <c r="H36" s="17"/>
      <c r="I36" s="107" t="s">
        <v>3</v>
      </c>
      <c r="J36" s="64" t="s">
        <v>4</v>
      </c>
      <c r="K36" s="22" t="s">
        <v>34</v>
      </c>
      <c r="L36" s="17"/>
      <c r="M36" s="107" t="s">
        <v>3</v>
      </c>
      <c r="N36" s="64" t="s">
        <v>4</v>
      </c>
      <c r="O36" s="158" t="s">
        <v>34</v>
      </c>
      <c r="Q36" s="85"/>
    </row>
    <row r="37" spans="2:17" ht="15.5" thickTop="1" thickBot="1" x14ac:dyDescent="0.4">
      <c r="B37" s="87" t="s">
        <v>26</v>
      </c>
      <c r="C37" s="99"/>
      <c r="D37" s="155"/>
      <c r="E37" s="140"/>
      <c r="F37" s="140"/>
      <c r="G37" s="6"/>
      <c r="H37" s="17"/>
      <c r="I37" s="140"/>
      <c r="J37" s="140"/>
      <c r="K37" s="6"/>
      <c r="L37" s="17"/>
      <c r="M37" s="140"/>
      <c r="N37" s="140"/>
      <c r="O37" s="169"/>
      <c r="Q37" s="89"/>
    </row>
    <row r="38" spans="2:17" ht="15.5" thickTop="1" thickBot="1" x14ac:dyDescent="0.4">
      <c r="B38" s="87" t="s">
        <v>38</v>
      </c>
      <c r="C38" s="99"/>
      <c r="D38" s="27"/>
      <c r="E38" s="140"/>
      <c r="F38" s="140"/>
      <c r="G38" s="140"/>
      <c r="H38" s="17"/>
      <c r="I38" s="140"/>
      <c r="J38" s="163"/>
      <c r="K38" s="140"/>
      <c r="L38" s="17"/>
      <c r="M38" s="140"/>
      <c r="N38" s="163"/>
      <c r="O38" s="159"/>
      <c r="Q38" s="17"/>
    </row>
    <row r="39" spans="2:17" ht="15" thickTop="1" x14ac:dyDescent="0.35">
      <c r="B39" s="289" t="s">
        <v>88</v>
      </c>
      <c r="C39" s="290"/>
      <c r="D39" s="27"/>
      <c r="E39" s="142">
        <f>SUM(E37:E38)</f>
        <v>0</v>
      </c>
      <c r="F39" s="142">
        <f>SUM(F37:F38)</f>
        <v>0</v>
      </c>
      <c r="G39" s="25">
        <f>G38</f>
        <v>0</v>
      </c>
      <c r="H39" s="17"/>
      <c r="I39" s="142">
        <f>SUM(I37:I38)</f>
        <v>0</v>
      </c>
      <c r="J39" s="55">
        <f>SUM(J37:J38)</f>
        <v>0</v>
      </c>
      <c r="K39" s="25">
        <f>K38</f>
        <v>0</v>
      </c>
      <c r="L39" s="17"/>
      <c r="M39" s="142">
        <f>SUM(M37:M38)</f>
        <v>0</v>
      </c>
      <c r="N39" s="55">
        <f>SUM(N37:N38)</f>
        <v>0</v>
      </c>
      <c r="O39" s="212">
        <f>O38</f>
        <v>0</v>
      </c>
      <c r="Q39" s="85"/>
    </row>
    <row r="40" spans="2:17" x14ac:dyDescent="0.35">
      <c r="B40" s="92"/>
      <c r="C40" s="85"/>
      <c r="D40" s="89"/>
      <c r="E40" s="85"/>
      <c r="F40" s="145"/>
      <c r="G40" s="85"/>
      <c r="H40" s="17"/>
      <c r="I40" s="85"/>
      <c r="J40" s="145"/>
      <c r="K40" s="17"/>
      <c r="L40" s="17"/>
      <c r="M40" s="85"/>
      <c r="N40" s="145"/>
      <c r="O40" s="67"/>
      <c r="Q40" s="85"/>
    </row>
    <row r="41" spans="2:17" ht="15" thickBot="1" x14ac:dyDescent="0.4">
      <c r="B41" s="103" t="s">
        <v>29</v>
      </c>
      <c r="C41" s="22"/>
      <c r="D41" s="149"/>
      <c r="E41" s="146" t="s">
        <v>3</v>
      </c>
      <c r="F41" s="147"/>
      <c r="G41" s="22"/>
      <c r="H41" s="17"/>
      <c r="I41" s="146" t="s">
        <v>3</v>
      </c>
      <c r="J41" s="147"/>
      <c r="K41" s="3"/>
      <c r="L41" s="17"/>
      <c r="M41" s="146" t="s">
        <v>3</v>
      </c>
      <c r="N41" s="147"/>
      <c r="O41" s="148"/>
      <c r="Q41" s="85"/>
    </row>
    <row r="42" spans="2:17" ht="15.5" thickTop="1" thickBot="1" x14ac:dyDescent="0.4">
      <c r="B42" s="93" t="s">
        <v>30</v>
      </c>
      <c r="C42" s="6"/>
      <c r="D42" s="27"/>
      <c r="E42" s="140"/>
      <c r="F42" s="5"/>
      <c r="G42" s="6"/>
      <c r="H42" s="17"/>
      <c r="I42" s="140"/>
      <c r="J42" s="5"/>
      <c r="K42" s="6"/>
      <c r="L42" s="17"/>
      <c r="M42" s="140"/>
      <c r="N42" s="5"/>
      <c r="O42" s="90"/>
      <c r="Q42" s="17"/>
    </row>
    <row r="43" spans="2:17" ht="15.5" thickTop="1" thickBot="1" x14ac:dyDescent="0.4">
      <c r="B43" s="93" t="s">
        <v>31</v>
      </c>
      <c r="C43" s="6"/>
      <c r="D43" s="27"/>
      <c r="E43" s="140"/>
      <c r="F43" s="5"/>
      <c r="G43" s="6"/>
      <c r="H43" s="17"/>
      <c r="I43" s="140"/>
      <c r="J43" s="5"/>
      <c r="K43" s="6"/>
      <c r="L43" s="17"/>
      <c r="M43" s="140"/>
      <c r="N43" s="5"/>
      <c r="O43" s="90"/>
      <c r="Q43" s="17"/>
    </row>
    <row r="44" spans="2:17" ht="15.5" thickTop="1" thickBot="1" x14ac:dyDescent="0.4">
      <c r="B44" s="93" t="s">
        <v>32</v>
      </c>
      <c r="C44" s="6"/>
      <c r="D44" s="27"/>
      <c r="E44" s="140"/>
      <c r="F44" s="5"/>
      <c r="G44" s="6"/>
      <c r="H44" s="17"/>
      <c r="I44" s="140"/>
      <c r="J44" s="5"/>
      <c r="K44" s="6"/>
      <c r="L44" s="17"/>
      <c r="M44" s="140"/>
      <c r="N44" s="5"/>
      <c r="O44" s="90"/>
      <c r="Q44" s="17"/>
    </row>
    <row r="45" spans="2:17" ht="15" thickTop="1" x14ac:dyDescent="0.35">
      <c r="B45" s="322" t="s">
        <v>89</v>
      </c>
      <c r="C45" s="323"/>
      <c r="D45" s="27"/>
      <c r="E45" s="165">
        <f>SUM(E42:E44)</f>
        <v>0</v>
      </c>
      <c r="F45" s="184"/>
      <c r="G45" s="9"/>
      <c r="H45" s="17"/>
      <c r="I45" s="165">
        <f>SUM(I42:I44)</f>
        <v>0</v>
      </c>
      <c r="J45" s="184"/>
      <c r="K45" s="9"/>
      <c r="L45" s="17"/>
      <c r="M45" s="165">
        <f>SUM(M42:M44)</f>
        <v>0</v>
      </c>
      <c r="N45" s="8"/>
      <c r="O45" s="152"/>
      <c r="Q45" s="17"/>
    </row>
    <row r="46" spans="2:17" x14ac:dyDescent="0.35">
      <c r="B46" s="177"/>
      <c r="C46" s="180"/>
      <c r="D46" s="178"/>
      <c r="E46" s="186"/>
      <c r="F46" s="179"/>
      <c r="G46" s="180"/>
      <c r="H46" s="179"/>
      <c r="I46" s="186"/>
      <c r="J46" s="179"/>
      <c r="K46" s="180"/>
      <c r="L46" s="179"/>
      <c r="M46" s="179"/>
      <c r="N46" s="179"/>
      <c r="O46" s="181"/>
      <c r="Q46" s="17"/>
    </row>
    <row r="47" spans="2:17" ht="15" thickBot="1" x14ac:dyDescent="0.4">
      <c r="B47" s="83" t="s">
        <v>91</v>
      </c>
      <c r="C47" s="6"/>
      <c r="D47" s="27"/>
      <c r="E47" s="189" t="s">
        <v>3</v>
      </c>
      <c r="F47" s="187"/>
      <c r="G47" s="3"/>
      <c r="H47" s="17"/>
      <c r="I47" s="189" t="s">
        <v>3</v>
      </c>
      <c r="J47" s="187"/>
      <c r="K47" s="3"/>
      <c r="L47" s="17"/>
      <c r="M47" s="189" t="s">
        <v>3</v>
      </c>
      <c r="N47" s="187"/>
      <c r="O47" s="148"/>
      <c r="Q47" s="17"/>
    </row>
    <row r="48" spans="2:17" ht="15.5" thickTop="1" thickBot="1" x14ac:dyDescent="0.4">
      <c r="B48" s="93" t="s">
        <v>33</v>
      </c>
      <c r="C48" s="6"/>
      <c r="D48" s="27"/>
      <c r="E48" s="140"/>
      <c r="F48" s="5"/>
      <c r="G48" s="6"/>
      <c r="H48" s="17"/>
      <c r="I48" s="140"/>
      <c r="J48" s="5"/>
      <c r="K48" s="6"/>
      <c r="L48" s="17"/>
      <c r="M48" s="140"/>
      <c r="N48" s="5"/>
      <c r="O48" s="90"/>
      <c r="Q48" s="17"/>
    </row>
    <row r="49" spans="2:17" ht="15" thickTop="1" x14ac:dyDescent="0.35">
      <c r="B49" s="289" t="s">
        <v>90</v>
      </c>
      <c r="C49" s="317"/>
      <c r="D49" s="27"/>
      <c r="E49" s="142">
        <f>E48</f>
        <v>0</v>
      </c>
      <c r="F49" s="55"/>
      <c r="G49" s="9"/>
      <c r="H49" s="17"/>
      <c r="I49" s="142">
        <f>I48</f>
        <v>0</v>
      </c>
      <c r="J49" s="55"/>
      <c r="K49" s="9"/>
      <c r="L49" s="17"/>
      <c r="M49" s="142">
        <f>M48</f>
        <v>0</v>
      </c>
      <c r="N49" s="55"/>
      <c r="O49" s="152"/>
      <c r="Q49" s="17"/>
    </row>
    <row r="50" spans="2:17" x14ac:dyDescent="0.35">
      <c r="B50" s="66"/>
      <c r="C50" s="17"/>
      <c r="D50" s="17"/>
      <c r="E50" s="17"/>
      <c r="F50" s="29"/>
      <c r="G50" s="17"/>
      <c r="H50" s="17"/>
      <c r="I50" s="17"/>
      <c r="J50" s="29"/>
      <c r="K50" s="17"/>
      <c r="L50" s="17"/>
      <c r="M50" s="17"/>
      <c r="N50" s="29"/>
      <c r="O50" s="67"/>
      <c r="Q50" s="17"/>
    </row>
    <row r="51" spans="2:17" x14ac:dyDescent="0.35">
      <c r="B51" s="104"/>
      <c r="C51" s="105" t="s">
        <v>36</v>
      </c>
      <c r="D51" s="149"/>
      <c r="E51" s="109">
        <f>E39+E49+E45</f>
        <v>0</v>
      </c>
      <c r="F51" s="109">
        <f>F39+F49</f>
        <v>0</v>
      </c>
      <c r="G51" s="85"/>
      <c r="H51" s="17"/>
      <c r="I51" s="109">
        <f>I39+I49+I45</f>
        <v>0</v>
      </c>
      <c r="J51" s="109">
        <f>J39+J49</f>
        <v>0</v>
      </c>
      <c r="K51" s="89"/>
      <c r="L51" s="17"/>
      <c r="M51" s="109">
        <f>M39+M49+M45</f>
        <v>0</v>
      </c>
      <c r="N51" s="109">
        <f>N39+N49</f>
        <v>0</v>
      </c>
      <c r="O51" s="164"/>
      <c r="Q51" s="85"/>
    </row>
    <row r="52" spans="2:17" x14ac:dyDescent="0.35">
      <c r="B52" s="6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7"/>
      <c r="Q52" s="17"/>
    </row>
    <row r="53" spans="2:17" x14ac:dyDescent="0.35">
      <c r="B53" s="94"/>
      <c r="C53" s="100"/>
      <c r="D53" s="150"/>
      <c r="E53" s="305" t="s">
        <v>37</v>
      </c>
      <c r="F53" s="306"/>
      <c r="G53" s="306"/>
      <c r="H53" s="17"/>
      <c r="I53" s="306" t="s">
        <v>37</v>
      </c>
      <c r="J53" s="306"/>
      <c r="K53" s="306"/>
      <c r="L53" s="17"/>
      <c r="M53" s="306" t="s">
        <v>37</v>
      </c>
      <c r="N53" s="306"/>
      <c r="O53" s="307"/>
      <c r="Q53" s="95"/>
    </row>
    <row r="54" spans="2:17" ht="15" thickBot="1" x14ac:dyDescent="0.4">
      <c r="B54" s="97" t="s">
        <v>40</v>
      </c>
      <c r="C54" s="157"/>
      <c r="D54" s="156"/>
      <c r="E54" s="276">
        <f>E51+F51</f>
        <v>0</v>
      </c>
      <c r="F54" s="314"/>
      <c r="G54" s="313"/>
      <c r="H54" s="69"/>
      <c r="I54" s="276">
        <f>I51+J51</f>
        <v>0</v>
      </c>
      <c r="J54" s="314"/>
      <c r="K54" s="313"/>
      <c r="L54" s="69"/>
      <c r="M54" s="276">
        <f>M51+N51</f>
        <v>0</v>
      </c>
      <c r="N54" s="314"/>
      <c r="O54" s="277"/>
      <c r="Q54" s="17"/>
    </row>
    <row r="55" spans="2:17" ht="15.5" thickTop="1" thickBot="1" x14ac:dyDescent="0.4"/>
    <row r="56" spans="2:17" ht="15" thickTop="1" x14ac:dyDescent="0.35">
      <c r="B56" s="114" t="s">
        <v>56</v>
      </c>
      <c r="C56" s="122"/>
      <c r="D56" s="115"/>
      <c r="E56" s="125" t="s">
        <v>37</v>
      </c>
    </row>
    <row r="57" spans="2:17" x14ac:dyDescent="0.35">
      <c r="B57" s="116"/>
      <c r="C57" s="123" t="s">
        <v>38</v>
      </c>
      <c r="D57" s="17"/>
      <c r="E57" s="126">
        <f>E38+F38+I38+J38+M38+N38+G38+K38+O38</f>
        <v>0</v>
      </c>
    </row>
    <row r="58" spans="2:17" x14ac:dyDescent="0.35">
      <c r="B58" s="116"/>
      <c r="C58" s="123" t="s">
        <v>39</v>
      </c>
      <c r="D58" s="17"/>
      <c r="E58" s="126">
        <f>E45+I45+M45</f>
        <v>0</v>
      </c>
    </row>
    <row r="59" spans="2:17" x14ac:dyDescent="0.35">
      <c r="B59" s="116"/>
      <c r="C59" s="123" t="s">
        <v>3</v>
      </c>
      <c r="D59" s="17"/>
      <c r="E59" s="126">
        <f>E51+I51+M51+F60</f>
        <v>0</v>
      </c>
    </row>
    <row r="60" spans="2:17" x14ac:dyDescent="0.35">
      <c r="B60" s="116"/>
      <c r="C60" s="123" t="s">
        <v>4</v>
      </c>
      <c r="D60" s="17"/>
      <c r="E60" s="126">
        <f>F51+J51+N51</f>
        <v>0</v>
      </c>
    </row>
    <row r="61" spans="2:17" ht="15" thickBot="1" x14ac:dyDescent="0.4">
      <c r="B61" s="119"/>
      <c r="C61" s="124" t="s">
        <v>43</v>
      </c>
      <c r="D61" s="121"/>
      <c r="E61" s="127">
        <f>E54+I54+M54</f>
        <v>0</v>
      </c>
    </row>
    <row r="62" spans="2:17" ht="15" thickTop="1" x14ac:dyDescent="0.35"/>
    <row r="63" spans="2:17" ht="15" thickBot="1" x14ac:dyDescent="0.4"/>
    <row r="64" spans="2:17" ht="15" thickTop="1" x14ac:dyDescent="0.35">
      <c r="B64" s="318" t="s">
        <v>70</v>
      </c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19"/>
      <c r="N64" s="319"/>
      <c r="O64" s="320"/>
    </row>
    <row r="65" spans="2:15" x14ac:dyDescent="0.35">
      <c r="B65" s="128"/>
      <c r="C65" s="129"/>
      <c r="D65" s="84"/>
      <c r="E65" s="321" t="s">
        <v>71</v>
      </c>
      <c r="F65" s="321"/>
      <c r="G65" s="321"/>
      <c r="H65" s="151"/>
      <c r="I65" s="306" t="s">
        <v>72</v>
      </c>
      <c r="J65" s="306"/>
      <c r="K65" s="316"/>
      <c r="L65" s="17"/>
      <c r="M65" s="305" t="s">
        <v>73</v>
      </c>
      <c r="N65" s="306"/>
      <c r="O65" s="307"/>
    </row>
    <row r="66" spans="2:15" ht="15" thickBot="1" x14ac:dyDescent="0.4">
      <c r="B66" s="83" t="s">
        <v>25</v>
      </c>
      <c r="C66" s="23"/>
      <c r="D66" s="84"/>
      <c r="E66" s="107" t="s">
        <v>3</v>
      </c>
      <c r="F66" s="107" t="s">
        <v>4</v>
      </c>
      <c r="G66" s="107" t="s">
        <v>34</v>
      </c>
      <c r="H66" s="85"/>
      <c r="I66" s="107" t="s">
        <v>3</v>
      </c>
      <c r="J66" s="107" t="s">
        <v>4</v>
      </c>
      <c r="K66" s="23" t="s">
        <v>34</v>
      </c>
      <c r="L66" s="17"/>
      <c r="M66" s="107" t="s">
        <v>3</v>
      </c>
      <c r="N66" s="107" t="s">
        <v>4</v>
      </c>
      <c r="O66" s="86" t="s">
        <v>34</v>
      </c>
    </row>
    <row r="67" spans="2:15" ht="15.5" thickTop="1" thickBot="1" x14ac:dyDescent="0.4">
      <c r="B67" s="87" t="s">
        <v>26</v>
      </c>
      <c r="C67" s="99"/>
      <c r="D67" s="88"/>
      <c r="E67" s="141"/>
      <c r="F67" s="140"/>
      <c r="G67" s="5"/>
      <c r="H67" s="59"/>
      <c r="I67" s="140"/>
      <c r="J67" s="140"/>
      <c r="K67" s="6"/>
      <c r="L67" s="17"/>
      <c r="M67" s="140"/>
      <c r="N67" s="140"/>
      <c r="O67" s="90"/>
    </row>
    <row r="68" spans="2:15" ht="15.5" thickTop="1" thickBot="1" x14ac:dyDescent="0.4">
      <c r="B68" s="87" t="s">
        <v>38</v>
      </c>
      <c r="C68" s="99"/>
      <c r="D68" s="17"/>
      <c r="E68" s="140"/>
      <c r="F68" s="140"/>
      <c r="G68" s="143"/>
      <c r="H68" s="17"/>
      <c r="I68" s="140"/>
      <c r="J68" s="140"/>
      <c r="K68" s="140"/>
      <c r="L68" s="17"/>
      <c r="M68" s="140"/>
      <c r="N68" s="140"/>
      <c r="O68" s="140"/>
    </row>
    <row r="69" spans="2:15" ht="15" thickTop="1" x14ac:dyDescent="0.35">
      <c r="B69" s="289" t="s">
        <v>88</v>
      </c>
      <c r="C69" s="290"/>
      <c r="D69" s="108"/>
      <c r="E69" s="142">
        <f>SUM(E67:E68)</f>
        <v>0</v>
      </c>
      <c r="F69" s="142">
        <f>SUM(F67:F68)</f>
        <v>0</v>
      </c>
      <c r="G69" s="55">
        <f>G68</f>
        <v>0</v>
      </c>
      <c r="H69" s="110"/>
      <c r="I69" s="25">
        <f>SUM(I67:I68)</f>
        <v>0</v>
      </c>
      <c r="J69" s="142">
        <f>SUM(J67:J68)</f>
        <v>0</v>
      </c>
      <c r="K69" s="25">
        <f>K68</f>
        <v>0</v>
      </c>
      <c r="L69" s="17"/>
      <c r="M69" s="142">
        <f>SUM(M67:M68)</f>
        <v>0</v>
      </c>
      <c r="N69" s="142">
        <f>SUM(N67:N68)</f>
        <v>0</v>
      </c>
      <c r="O69" s="144">
        <f>O68</f>
        <v>0</v>
      </c>
    </row>
    <row r="70" spans="2:15" x14ac:dyDescent="0.35">
      <c r="B70" s="92"/>
      <c r="C70" s="85"/>
      <c r="D70" s="89"/>
      <c r="E70" s="85"/>
      <c r="F70" s="145"/>
      <c r="G70" s="145"/>
      <c r="H70" s="85"/>
      <c r="I70" s="85"/>
      <c r="J70" s="145"/>
      <c r="K70" s="26"/>
      <c r="L70" s="17"/>
      <c r="M70" s="85"/>
      <c r="N70" s="145"/>
      <c r="O70" s="72"/>
    </row>
    <row r="71" spans="2:15" ht="15" thickBot="1" x14ac:dyDescent="0.4">
      <c r="B71" s="103" t="s">
        <v>29</v>
      </c>
      <c r="C71" s="22"/>
      <c r="D71" s="85"/>
      <c r="E71" s="146" t="s">
        <v>3</v>
      </c>
      <c r="F71" s="147"/>
      <c r="G71" s="21"/>
      <c r="H71" s="110"/>
      <c r="I71" s="22" t="s">
        <v>3</v>
      </c>
      <c r="J71" s="147"/>
      <c r="K71" s="3"/>
      <c r="L71" s="17"/>
      <c r="M71" s="146" t="s">
        <v>3</v>
      </c>
      <c r="N71" s="147"/>
      <c r="O71" s="148"/>
    </row>
    <row r="72" spans="2:15" ht="15.5" thickTop="1" thickBot="1" x14ac:dyDescent="0.4">
      <c r="B72" s="93" t="s">
        <v>30</v>
      </c>
      <c r="C72" s="6"/>
      <c r="D72" s="17"/>
      <c r="E72" s="140"/>
      <c r="F72" s="5"/>
      <c r="G72" s="6"/>
      <c r="H72" s="17"/>
      <c r="I72" s="140"/>
      <c r="J72" s="5"/>
      <c r="K72" s="6"/>
      <c r="L72" s="17"/>
      <c r="M72" s="140"/>
      <c r="N72" s="5"/>
      <c r="O72" s="90"/>
    </row>
    <row r="73" spans="2:15" ht="15.5" thickTop="1" thickBot="1" x14ac:dyDescent="0.4">
      <c r="B73" s="93" t="s">
        <v>31</v>
      </c>
      <c r="C73" s="6"/>
      <c r="D73" s="17"/>
      <c r="E73" s="140"/>
      <c r="F73" s="5"/>
      <c r="G73" s="6"/>
      <c r="H73" s="17"/>
      <c r="I73" s="140"/>
      <c r="J73" s="5"/>
      <c r="K73" s="6"/>
      <c r="L73" s="17"/>
      <c r="M73" s="140"/>
      <c r="N73" s="5"/>
      <c r="O73" s="90"/>
    </row>
    <row r="74" spans="2:15" ht="15.5" thickTop="1" thickBot="1" x14ac:dyDescent="0.4">
      <c r="B74" s="93" t="s">
        <v>32</v>
      </c>
      <c r="C74" s="6"/>
      <c r="D74" s="17"/>
      <c r="E74" s="141"/>
      <c r="F74" s="5"/>
      <c r="G74" s="6"/>
      <c r="H74" s="17"/>
      <c r="I74" s="140"/>
      <c r="J74" s="5"/>
      <c r="K74" s="6"/>
      <c r="L74" s="17"/>
      <c r="M74" s="140"/>
      <c r="N74" s="5"/>
      <c r="O74" s="90"/>
    </row>
    <row r="75" spans="2:15" ht="15" thickTop="1" x14ac:dyDescent="0.35">
      <c r="B75" s="289" t="s">
        <v>89</v>
      </c>
      <c r="C75" s="290"/>
      <c r="D75" s="17"/>
      <c r="E75" s="165">
        <f>SUM(E72:E74)</f>
        <v>0</v>
      </c>
      <c r="F75" s="184"/>
      <c r="G75" s="9"/>
      <c r="H75" s="17"/>
      <c r="I75" s="165">
        <f>SUM(I72:I74)</f>
        <v>0</v>
      </c>
      <c r="J75" s="184"/>
      <c r="K75" s="9"/>
      <c r="L75" s="17"/>
      <c r="M75" s="165">
        <f>SUM(M72:M74)</f>
        <v>0</v>
      </c>
      <c r="N75" s="184"/>
      <c r="O75" s="152"/>
    </row>
    <row r="76" spans="2:15" x14ac:dyDescent="0.35">
      <c r="B76" s="177"/>
      <c r="C76" s="180"/>
      <c r="D76" s="179"/>
      <c r="E76" s="186"/>
      <c r="F76" s="179"/>
      <c r="G76" s="180"/>
      <c r="H76" s="179"/>
      <c r="I76" s="186"/>
      <c r="J76" s="179"/>
      <c r="K76" s="180"/>
      <c r="L76" s="179"/>
      <c r="M76" s="186"/>
      <c r="N76" s="179"/>
      <c r="O76" s="181"/>
    </row>
    <row r="77" spans="2:15" ht="15" thickBot="1" x14ac:dyDescent="0.4">
      <c r="B77" s="103" t="s">
        <v>91</v>
      </c>
      <c r="C77" s="3"/>
      <c r="D77" s="17"/>
      <c r="E77" s="166"/>
      <c r="F77" s="187"/>
      <c r="G77" s="3"/>
      <c r="H77" s="17"/>
      <c r="I77" s="166"/>
      <c r="J77" s="187"/>
      <c r="K77" s="3"/>
      <c r="L77" s="17"/>
      <c r="M77" s="166"/>
      <c r="N77" s="187"/>
      <c r="O77" s="148"/>
    </row>
    <row r="78" spans="2:15" ht="15.5" thickTop="1" thickBot="1" x14ac:dyDescent="0.4">
      <c r="B78" s="93" t="s">
        <v>33</v>
      </c>
      <c r="C78" s="6"/>
      <c r="D78" s="27"/>
      <c r="E78" s="140"/>
      <c r="F78" s="5"/>
      <c r="G78" s="6"/>
      <c r="H78" s="17"/>
      <c r="I78" s="140"/>
      <c r="J78" s="5"/>
      <c r="K78" s="6"/>
      <c r="L78" s="17"/>
      <c r="M78" s="140"/>
      <c r="N78" s="5"/>
      <c r="O78" s="90"/>
    </row>
    <row r="79" spans="2:15" ht="15" thickTop="1" x14ac:dyDescent="0.35">
      <c r="B79" s="289" t="s">
        <v>90</v>
      </c>
      <c r="C79" s="290"/>
      <c r="D79" s="27"/>
      <c r="E79" s="55">
        <f>E78</f>
        <v>0</v>
      </c>
      <c r="F79" s="24"/>
      <c r="G79" s="25"/>
      <c r="H79" s="17"/>
      <c r="I79" s="142">
        <f>I78</f>
        <v>0</v>
      </c>
      <c r="J79" s="55"/>
      <c r="K79" s="9"/>
      <c r="L79" s="17"/>
      <c r="M79" s="142">
        <f>M78</f>
        <v>0</v>
      </c>
      <c r="N79" s="55"/>
      <c r="O79" s="152"/>
    </row>
    <row r="80" spans="2:15" x14ac:dyDescent="0.35">
      <c r="B80" s="66"/>
      <c r="C80" s="17"/>
      <c r="D80" s="17"/>
      <c r="E80" s="17"/>
      <c r="F80" s="29"/>
      <c r="G80" s="29"/>
      <c r="H80" s="17"/>
      <c r="I80" s="17"/>
      <c r="J80" s="29"/>
      <c r="K80" s="29"/>
      <c r="L80" s="17"/>
      <c r="M80" s="17"/>
      <c r="N80" s="29"/>
      <c r="O80" s="113"/>
    </row>
    <row r="81" spans="2:15" x14ac:dyDescent="0.35">
      <c r="B81" s="104"/>
      <c r="C81" s="263" t="s">
        <v>36</v>
      </c>
      <c r="D81" s="149"/>
      <c r="E81" s="109">
        <f>E69+E75+E79</f>
        <v>0</v>
      </c>
      <c r="F81" s="109">
        <f>F69+F79</f>
        <v>0</v>
      </c>
      <c r="G81" s="109">
        <f>G69</f>
        <v>0</v>
      </c>
      <c r="H81" s="85"/>
      <c r="I81" s="109">
        <f>I69+I75+I79</f>
        <v>0</v>
      </c>
      <c r="J81" s="109">
        <f>J69+J79</f>
        <v>0</v>
      </c>
      <c r="K81" s="105">
        <f>K69</f>
        <v>0</v>
      </c>
      <c r="L81" s="17"/>
      <c r="M81" s="109">
        <f>M69+M75+M79</f>
        <v>0</v>
      </c>
      <c r="N81" s="109">
        <f>N69+N79</f>
        <v>0</v>
      </c>
      <c r="O81" s="106">
        <f>O69</f>
        <v>0</v>
      </c>
    </row>
    <row r="82" spans="2:15" x14ac:dyDescent="0.35">
      <c r="B82" s="6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67"/>
    </row>
    <row r="83" spans="2:15" x14ac:dyDescent="0.35">
      <c r="B83" s="94"/>
      <c r="C83" s="100"/>
      <c r="D83" s="150"/>
      <c r="E83" s="111"/>
      <c r="F83" s="112" t="s">
        <v>37</v>
      </c>
      <c r="G83" s="112"/>
      <c r="H83" s="95"/>
      <c r="I83" s="305" t="s">
        <v>37</v>
      </c>
      <c r="J83" s="306"/>
      <c r="K83" s="316"/>
      <c r="L83" s="17"/>
      <c r="M83" s="305" t="s">
        <v>37</v>
      </c>
      <c r="N83" s="306"/>
      <c r="O83" s="307"/>
    </row>
    <row r="84" spans="2:15" x14ac:dyDescent="0.35">
      <c r="B84" s="91" t="s">
        <v>40</v>
      </c>
      <c r="C84" s="101"/>
      <c r="D84" s="17"/>
      <c r="E84" s="283">
        <f>E81+F81</f>
        <v>0</v>
      </c>
      <c r="F84" s="302"/>
      <c r="G84" s="301"/>
      <c r="H84" s="17"/>
      <c r="I84" s="283">
        <f>I81+J81</f>
        <v>0</v>
      </c>
      <c r="J84" s="302"/>
      <c r="K84" s="301"/>
      <c r="L84" s="17"/>
      <c r="M84" s="283">
        <f>M81+N81</f>
        <v>0</v>
      </c>
      <c r="N84" s="302"/>
      <c r="O84" s="284"/>
    </row>
    <row r="85" spans="2:15" x14ac:dyDescent="0.35">
      <c r="B85" s="91" t="s">
        <v>41</v>
      </c>
      <c r="C85" s="23"/>
      <c r="D85" s="85"/>
      <c r="E85" s="285">
        <f>E86-E84</f>
        <v>1600</v>
      </c>
      <c r="F85" s="315"/>
      <c r="G85" s="312"/>
      <c r="H85" s="85"/>
      <c r="I85" s="283">
        <v>120</v>
      </c>
      <c r="J85" s="302"/>
      <c r="K85" s="301"/>
      <c r="L85" s="17"/>
      <c r="M85" s="283">
        <v>120</v>
      </c>
      <c r="N85" s="302"/>
      <c r="O85" s="284"/>
    </row>
    <row r="86" spans="2:15" ht="15" thickBot="1" x14ac:dyDescent="0.4">
      <c r="B86" s="97" t="s">
        <v>42</v>
      </c>
      <c r="C86" s="102"/>
      <c r="D86" s="69"/>
      <c r="E86" s="276">
        <v>1600</v>
      </c>
      <c r="F86" s="314"/>
      <c r="G86" s="313"/>
      <c r="H86" s="69"/>
      <c r="I86" s="276">
        <v>1470</v>
      </c>
      <c r="J86" s="314"/>
      <c r="K86" s="313"/>
      <c r="L86" s="69"/>
      <c r="M86" s="276">
        <v>1470</v>
      </c>
      <c r="N86" s="314"/>
      <c r="O86" s="277"/>
    </row>
    <row r="87" spans="2:15" ht="15.5" thickTop="1" thickBot="1" x14ac:dyDescent="0.4"/>
    <row r="88" spans="2:15" ht="15" thickTop="1" x14ac:dyDescent="0.35">
      <c r="B88" s="114" t="s">
        <v>44</v>
      </c>
      <c r="C88" s="122"/>
      <c r="D88" s="115"/>
      <c r="E88" s="125" t="s">
        <v>37</v>
      </c>
    </row>
    <row r="89" spans="2:15" x14ac:dyDescent="0.35">
      <c r="B89" s="116"/>
      <c r="C89" s="123" t="s">
        <v>38</v>
      </c>
      <c r="D89" s="17"/>
      <c r="E89" s="126">
        <f>E68+F68+G68+I68+J68+K68+M68+N68+O68</f>
        <v>0</v>
      </c>
    </row>
    <row r="90" spans="2:15" x14ac:dyDescent="0.35">
      <c r="B90" s="116"/>
      <c r="C90" s="123" t="s">
        <v>39</v>
      </c>
      <c r="D90" s="17"/>
      <c r="E90" s="126">
        <f>E75+I75+M75</f>
        <v>0</v>
      </c>
    </row>
    <row r="91" spans="2:15" x14ac:dyDescent="0.35">
      <c r="B91" s="116"/>
      <c r="C91" s="123" t="s">
        <v>3</v>
      </c>
      <c r="D91" s="17"/>
      <c r="E91" s="126">
        <f>E81+I81+M81</f>
        <v>0</v>
      </c>
    </row>
    <row r="92" spans="2:15" x14ac:dyDescent="0.35">
      <c r="B92" s="116"/>
      <c r="C92" s="123" t="s">
        <v>4</v>
      </c>
      <c r="D92" s="17"/>
      <c r="E92" s="126">
        <f>F81+J81+N81</f>
        <v>0</v>
      </c>
    </row>
    <row r="93" spans="2:15" ht="15" thickBot="1" x14ac:dyDescent="0.4">
      <c r="B93" s="119"/>
      <c r="C93" s="124" t="s">
        <v>43</v>
      </c>
      <c r="D93" s="121"/>
      <c r="E93" s="127">
        <f>E84+I84+M84</f>
        <v>0</v>
      </c>
    </row>
    <row r="94" spans="2:15" ht="15" thickTop="1" x14ac:dyDescent="0.35"/>
  </sheetData>
  <mergeCells count="55">
    <mergeCell ref="B18:C18"/>
    <mergeCell ref="B2:O2"/>
    <mergeCell ref="Q2:U2"/>
    <mergeCell ref="E3:F3"/>
    <mergeCell ref="I3:K3"/>
    <mergeCell ref="M3:O3"/>
    <mergeCell ref="Q4:U4"/>
    <mergeCell ref="Q5:R5"/>
    <mergeCell ref="B7:C7"/>
    <mergeCell ref="Q8:U8"/>
    <mergeCell ref="Q9:R9"/>
    <mergeCell ref="B14:C14"/>
    <mergeCell ref="B20:C20"/>
    <mergeCell ref="I22:K22"/>
    <mergeCell ref="M22:O22"/>
    <mergeCell ref="E23:G23"/>
    <mergeCell ref="I23:K23"/>
    <mergeCell ref="M23:O23"/>
    <mergeCell ref="B45:C45"/>
    <mergeCell ref="E24:G24"/>
    <mergeCell ref="I24:K24"/>
    <mergeCell ref="M24:O24"/>
    <mergeCell ref="E25:G25"/>
    <mergeCell ref="I25:K25"/>
    <mergeCell ref="M25:O25"/>
    <mergeCell ref="B34:O34"/>
    <mergeCell ref="E35:G35"/>
    <mergeCell ref="I35:K35"/>
    <mergeCell ref="M35:O35"/>
    <mergeCell ref="B39:C39"/>
    <mergeCell ref="B75:C75"/>
    <mergeCell ref="B49:C49"/>
    <mergeCell ref="E53:G53"/>
    <mergeCell ref="I53:K53"/>
    <mergeCell ref="M53:O53"/>
    <mergeCell ref="E54:G54"/>
    <mergeCell ref="I54:K54"/>
    <mergeCell ref="M54:O54"/>
    <mergeCell ref="B64:O64"/>
    <mergeCell ref="E65:G65"/>
    <mergeCell ref="I65:K65"/>
    <mergeCell ref="M65:O65"/>
    <mergeCell ref="B69:C69"/>
    <mergeCell ref="B79:C79"/>
    <mergeCell ref="I83:K83"/>
    <mergeCell ref="M83:O83"/>
    <mergeCell ref="E84:G84"/>
    <mergeCell ref="I84:K84"/>
    <mergeCell ref="M84:O84"/>
    <mergeCell ref="E85:G85"/>
    <mergeCell ref="I85:K85"/>
    <mergeCell ref="M85:O85"/>
    <mergeCell ref="E86:G86"/>
    <mergeCell ref="I86:K86"/>
    <mergeCell ref="M86:O86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93"/>
  <sheetViews>
    <sheetView zoomScaleNormal="100" workbookViewId="0">
      <selection activeCell="M77" sqref="M77:M78"/>
    </sheetView>
  </sheetViews>
  <sheetFormatPr defaultRowHeight="14.5" x14ac:dyDescent="0.35"/>
  <cols>
    <col min="2" max="2" width="9.54296875" customWidth="1"/>
    <col min="3" max="3" width="18.1796875" customWidth="1"/>
    <col min="4" max="4" width="2.1796875" customWidth="1"/>
    <col min="5" max="6" width="5.453125" bestFit="1" customWidth="1"/>
    <col min="7" max="7" width="3.81640625" bestFit="1" customWidth="1"/>
    <col min="8" max="8" width="5" bestFit="1" customWidth="1"/>
    <col min="9" max="9" width="5.453125" customWidth="1"/>
    <col min="10" max="10" width="5" bestFit="1" customWidth="1"/>
    <col min="11" max="11" width="3.81640625" bestFit="1" customWidth="1"/>
    <col min="12" max="12" width="5.1796875" customWidth="1"/>
    <col min="13" max="13" width="4.54296875" bestFit="1" customWidth="1"/>
    <col min="14" max="14" width="5" bestFit="1" customWidth="1"/>
    <col min="15" max="15" width="3.81640625" bestFit="1" customWidth="1"/>
    <col min="19" max="19" width="10.54296875" bestFit="1" customWidth="1"/>
  </cols>
  <sheetData>
    <row r="1" spans="2:21" ht="15" thickBot="1" x14ac:dyDescent="0.4"/>
    <row r="2" spans="2:21" ht="15" thickTop="1" x14ac:dyDescent="0.35">
      <c r="B2" s="318" t="s">
        <v>46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20"/>
      <c r="Q2" s="296" t="s">
        <v>48</v>
      </c>
      <c r="R2" s="297"/>
      <c r="S2" s="297"/>
      <c r="T2" s="297"/>
      <c r="U2" s="298"/>
    </row>
    <row r="3" spans="2:21" x14ac:dyDescent="0.35">
      <c r="B3" s="128"/>
      <c r="C3" s="129"/>
      <c r="D3" s="84"/>
      <c r="E3" s="306" t="s">
        <v>27</v>
      </c>
      <c r="F3" s="306"/>
      <c r="G3" s="41"/>
      <c r="H3" s="151"/>
      <c r="I3" s="306" t="s">
        <v>28</v>
      </c>
      <c r="J3" s="306"/>
      <c r="K3" s="316"/>
      <c r="L3" s="17"/>
      <c r="M3" s="305" t="s">
        <v>45</v>
      </c>
      <c r="N3" s="306"/>
      <c r="O3" s="307"/>
      <c r="Q3" s="131"/>
      <c r="R3" s="17"/>
      <c r="S3" s="17"/>
      <c r="T3" s="17"/>
      <c r="U3" s="132"/>
    </row>
    <row r="4" spans="2:21" ht="15" thickBot="1" x14ac:dyDescent="0.4">
      <c r="B4" s="83" t="s">
        <v>25</v>
      </c>
      <c r="C4" s="23"/>
      <c r="D4" s="84"/>
      <c r="E4" s="107" t="s">
        <v>3</v>
      </c>
      <c r="F4" s="107" t="s">
        <v>4</v>
      </c>
      <c r="G4" s="107" t="s">
        <v>34</v>
      </c>
      <c r="H4" s="85"/>
      <c r="I4" s="107" t="s">
        <v>3</v>
      </c>
      <c r="J4" s="107" t="s">
        <v>4</v>
      </c>
      <c r="K4" s="23" t="s">
        <v>34</v>
      </c>
      <c r="L4" s="17"/>
      <c r="M4" s="107" t="s">
        <v>3</v>
      </c>
      <c r="N4" s="107" t="s">
        <v>4</v>
      </c>
      <c r="O4" s="86" t="s">
        <v>34</v>
      </c>
      <c r="Q4" s="279" t="s">
        <v>51</v>
      </c>
      <c r="R4" s="280"/>
      <c r="S4" s="280"/>
      <c r="T4" s="280"/>
      <c r="U4" s="281"/>
    </row>
    <row r="5" spans="2:21" ht="15.5" thickTop="1" thickBot="1" x14ac:dyDescent="0.4">
      <c r="B5" s="87" t="s">
        <v>26</v>
      </c>
      <c r="C5" s="99"/>
      <c r="D5" s="88"/>
      <c r="E5" s="141"/>
      <c r="F5" s="140"/>
      <c r="G5" s="5"/>
      <c r="H5" s="59"/>
      <c r="I5" s="140"/>
      <c r="J5" s="140"/>
      <c r="K5" s="6"/>
      <c r="L5" s="17"/>
      <c r="M5" s="140"/>
      <c r="N5" s="140"/>
      <c r="O5" s="90"/>
      <c r="Q5" s="287" t="s">
        <v>52</v>
      </c>
      <c r="R5" s="288"/>
      <c r="S5" s="117" t="s">
        <v>53</v>
      </c>
      <c r="T5" s="117"/>
      <c r="U5" s="118"/>
    </row>
    <row r="6" spans="2:21" ht="15.5" thickTop="1" thickBot="1" x14ac:dyDescent="0.4">
      <c r="B6" s="87" t="s">
        <v>38</v>
      </c>
      <c r="C6" s="99"/>
      <c r="D6" s="17"/>
      <c r="E6" s="140"/>
      <c r="F6" s="140"/>
      <c r="G6" s="143"/>
      <c r="H6" s="17"/>
      <c r="I6" s="140"/>
      <c r="J6" s="140"/>
      <c r="K6" s="140"/>
      <c r="L6" s="222"/>
      <c r="M6" s="140"/>
      <c r="N6" s="140"/>
      <c r="O6" s="140"/>
      <c r="Q6" s="136"/>
      <c r="R6" s="130"/>
      <c r="S6" s="137">
        <f>R6*45/60</f>
        <v>0</v>
      </c>
      <c r="T6" s="138"/>
      <c r="U6" s="139"/>
    </row>
    <row r="7" spans="2:21" ht="15" thickTop="1" x14ac:dyDescent="0.35">
      <c r="B7" s="289" t="s">
        <v>92</v>
      </c>
      <c r="C7" s="290"/>
      <c r="D7" s="108"/>
      <c r="E7" s="142">
        <f>SUM(E5:E6)</f>
        <v>0</v>
      </c>
      <c r="F7" s="142">
        <f>SUM(F5:F6)</f>
        <v>0</v>
      </c>
      <c r="G7" s="55">
        <f>G6</f>
        <v>0</v>
      </c>
      <c r="H7" s="110"/>
      <c r="I7" s="25">
        <f>SUM(I5:I6)</f>
        <v>0</v>
      </c>
      <c r="J7" s="142">
        <f>SUM(J5:J6)</f>
        <v>0</v>
      </c>
      <c r="K7" s="25">
        <f>K6</f>
        <v>0</v>
      </c>
      <c r="L7" s="17"/>
      <c r="M7" s="142">
        <f>SUM(M5:M6)</f>
        <v>0</v>
      </c>
      <c r="N7" s="142">
        <f>SUM(N5:N6)</f>
        <v>0</v>
      </c>
      <c r="O7" s="144">
        <f>O6</f>
        <v>0</v>
      </c>
      <c r="Q7" s="131"/>
      <c r="R7" s="17"/>
      <c r="S7" s="17"/>
      <c r="T7" s="17"/>
      <c r="U7" s="132"/>
    </row>
    <row r="8" spans="2:21" x14ac:dyDescent="0.35">
      <c r="B8" s="92"/>
      <c r="C8" s="85"/>
      <c r="D8" s="89"/>
      <c r="E8" s="85"/>
      <c r="F8" s="145"/>
      <c r="G8" s="145"/>
      <c r="H8" s="85"/>
      <c r="I8" s="85"/>
      <c r="J8" s="145"/>
      <c r="K8" s="26"/>
      <c r="L8" s="17"/>
      <c r="M8" s="85"/>
      <c r="N8" s="145"/>
      <c r="O8" s="72"/>
      <c r="Q8" s="291" t="s">
        <v>50</v>
      </c>
      <c r="R8" s="292"/>
      <c r="S8" s="292"/>
      <c r="T8" s="292"/>
      <c r="U8" s="293"/>
    </row>
    <row r="9" spans="2:21" ht="15" thickBot="1" x14ac:dyDescent="0.4">
      <c r="B9" s="103" t="s">
        <v>29</v>
      </c>
      <c r="C9" s="22"/>
      <c r="D9" s="85"/>
      <c r="E9" s="146" t="s">
        <v>3</v>
      </c>
      <c r="F9" s="147"/>
      <c r="G9" s="21"/>
      <c r="H9" s="110"/>
      <c r="I9" s="22" t="s">
        <v>3</v>
      </c>
      <c r="J9" s="147"/>
      <c r="K9" s="3"/>
      <c r="L9" s="17"/>
      <c r="M9" s="146" t="s">
        <v>3</v>
      </c>
      <c r="N9" s="147"/>
      <c r="O9" s="148"/>
      <c r="Q9" s="287" t="s">
        <v>49</v>
      </c>
      <c r="R9" s="288"/>
      <c r="S9" s="117" t="s">
        <v>54</v>
      </c>
      <c r="T9" s="117"/>
      <c r="U9" s="118"/>
    </row>
    <row r="10" spans="2:21" ht="15.5" thickTop="1" thickBot="1" x14ac:dyDescent="0.4">
      <c r="B10" s="93" t="s">
        <v>30</v>
      </c>
      <c r="C10" s="6"/>
      <c r="D10" s="17"/>
      <c r="E10" s="140"/>
      <c r="F10" s="5"/>
      <c r="G10" s="6"/>
      <c r="H10" s="17"/>
      <c r="I10" s="140"/>
      <c r="J10" s="5"/>
      <c r="K10" s="6"/>
      <c r="L10" s="17"/>
      <c r="M10" s="140"/>
      <c r="N10" s="5"/>
      <c r="O10" s="90"/>
      <c r="Q10" s="133"/>
      <c r="R10" s="130"/>
      <c r="S10" s="120">
        <f>R10*60/45</f>
        <v>0</v>
      </c>
      <c r="T10" s="134"/>
      <c r="U10" s="135"/>
    </row>
    <row r="11" spans="2:21" ht="15.5" thickTop="1" thickBot="1" x14ac:dyDescent="0.4">
      <c r="B11" s="93" t="s">
        <v>31</v>
      </c>
      <c r="C11" s="6"/>
      <c r="D11" s="17"/>
      <c r="E11" s="140"/>
      <c r="F11" s="5"/>
      <c r="G11" s="6"/>
      <c r="H11" s="17"/>
      <c r="I11" s="140"/>
      <c r="J11" s="5"/>
      <c r="K11" s="6"/>
      <c r="L11" s="17"/>
      <c r="M11" s="140"/>
      <c r="N11" s="5"/>
      <c r="O11" s="90"/>
    </row>
    <row r="12" spans="2:21" ht="15.5" thickTop="1" thickBot="1" x14ac:dyDescent="0.4">
      <c r="B12" s="93" t="s">
        <v>32</v>
      </c>
      <c r="C12" s="6"/>
      <c r="D12" s="17"/>
      <c r="E12" s="140"/>
      <c r="F12" s="5"/>
      <c r="G12" s="6"/>
      <c r="H12" s="17"/>
      <c r="I12" s="140"/>
      <c r="J12" s="5"/>
      <c r="K12" s="6"/>
      <c r="L12" s="17"/>
      <c r="M12" s="140"/>
      <c r="N12" s="5"/>
      <c r="O12" s="90"/>
    </row>
    <row r="13" spans="2:21" ht="15" thickTop="1" x14ac:dyDescent="0.35">
      <c r="B13" s="289" t="s">
        <v>89</v>
      </c>
      <c r="C13" s="290"/>
      <c r="D13" s="17"/>
      <c r="E13" s="165">
        <f>SUM(E10:E12)</f>
        <v>0</v>
      </c>
      <c r="F13" s="184"/>
      <c r="G13" s="9"/>
      <c r="H13" s="17"/>
      <c r="I13" s="165">
        <f>SUM(I10:I12)</f>
        <v>0</v>
      </c>
      <c r="J13" s="184"/>
      <c r="K13" s="9"/>
      <c r="L13" s="17"/>
      <c r="M13" s="165">
        <f>SUM(M10:M12)</f>
        <v>0</v>
      </c>
      <c r="N13" s="184"/>
      <c r="O13" s="152"/>
    </row>
    <row r="14" spans="2:21" x14ac:dyDescent="0.35">
      <c r="B14" s="177"/>
      <c r="C14" s="180"/>
      <c r="D14" s="17"/>
      <c r="E14" s="186"/>
      <c r="F14" s="179"/>
      <c r="G14" s="180"/>
      <c r="H14" s="17"/>
      <c r="I14" s="188"/>
      <c r="J14" s="179"/>
      <c r="K14" s="180"/>
      <c r="L14" s="17"/>
      <c r="M14" s="188"/>
      <c r="N14" s="179"/>
      <c r="O14" s="181"/>
    </row>
    <row r="15" spans="2:21" ht="15" thickBot="1" x14ac:dyDescent="0.4">
      <c r="B15" s="103" t="s">
        <v>91</v>
      </c>
      <c r="C15" s="3"/>
      <c r="D15" s="17"/>
      <c r="E15" s="189" t="s">
        <v>3</v>
      </c>
      <c r="F15" s="2"/>
      <c r="G15" s="3"/>
      <c r="H15" s="17"/>
      <c r="I15" s="189" t="s">
        <v>3</v>
      </c>
      <c r="J15" s="2"/>
      <c r="K15" s="3"/>
      <c r="L15" s="17"/>
      <c r="M15" s="189" t="s">
        <v>3</v>
      </c>
      <c r="N15" s="2"/>
      <c r="O15" s="148"/>
    </row>
    <row r="16" spans="2:21" ht="15.5" thickTop="1" thickBot="1" x14ac:dyDescent="0.4">
      <c r="B16" s="93" t="s">
        <v>33</v>
      </c>
      <c r="C16" s="6"/>
      <c r="D16" s="27"/>
      <c r="E16" s="140"/>
      <c r="F16" s="5"/>
      <c r="G16" s="6"/>
      <c r="H16" s="17"/>
      <c r="I16" s="140"/>
      <c r="J16" s="5"/>
      <c r="K16" s="6"/>
      <c r="L16" s="17"/>
      <c r="M16" s="140"/>
      <c r="N16" s="5"/>
      <c r="O16" s="90"/>
    </row>
    <row r="17" spans="2:15" ht="15" thickTop="1" x14ac:dyDescent="0.35">
      <c r="B17" s="289" t="s">
        <v>90</v>
      </c>
      <c r="C17" s="290"/>
      <c r="D17" s="27"/>
      <c r="E17" s="55">
        <f>E16</f>
        <v>0</v>
      </c>
      <c r="F17" s="24"/>
      <c r="G17" s="25"/>
      <c r="H17" s="17"/>
      <c r="I17" s="142">
        <f>I16</f>
        <v>0</v>
      </c>
      <c r="J17" s="55"/>
      <c r="K17" s="9"/>
      <c r="L17" s="17"/>
      <c r="M17" s="142">
        <f>M16</f>
        <v>0</v>
      </c>
      <c r="N17" s="55"/>
      <c r="O17" s="152"/>
    </row>
    <row r="18" spans="2:15" x14ac:dyDescent="0.35">
      <c r="B18" s="66"/>
      <c r="C18" s="17"/>
      <c r="D18" s="17"/>
      <c r="E18" s="17"/>
      <c r="F18" s="29"/>
      <c r="G18" s="29"/>
      <c r="H18" s="17"/>
      <c r="I18" s="17"/>
      <c r="J18" s="29"/>
      <c r="K18" s="29"/>
      <c r="L18" s="17"/>
      <c r="M18" s="17"/>
      <c r="N18" s="29"/>
      <c r="O18" s="113"/>
    </row>
    <row r="19" spans="2:15" x14ac:dyDescent="0.35">
      <c r="B19" s="289" t="s">
        <v>36</v>
      </c>
      <c r="C19" s="290"/>
      <c r="D19" s="149"/>
      <c r="E19" s="109">
        <f>E7+E13+E17</f>
        <v>0</v>
      </c>
      <c r="F19" s="109">
        <f>F7</f>
        <v>0</v>
      </c>
      <c r="G19" s="109">
        <f>G7</f>
        <v>0</v>
      </c>
      <c r="H19" s="85"/>
      <c r="I19" s="109">
        <f>I7+I13+I17</f>
        <v>0</v>
      </c>
      <c r="J19" s="109">
        <f>J7</f>
        <v>0</v>
      </c>
      <c r="K19" s="105">
        <f>K7</f>
        <v>0</v>
      </c>
      <c r="L19" s="17"/>
      <c r="M19" s="109">
        <f>M7+M13+M17</f>
        <v>0</v>
      </c>
      <c r="N19" s="109">
        <f>N7</f>
        <v>0</v>
      </c>
      <c r="O19" s="106">
        <f>O7</f>
        <v>0</v>
      </c>
    </row>
    <row r="20" spans="2:15" x14ac:dyDescent="0.35">
      <c r="B20" s="6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67"/>
    </row>
    <row r="21" spans="2:15" x14ac:dyDescent="0.35">
      <c r="B21" s="94"/>
      <c r="C21" s="100"/>
      <c r="D21" s="150"/>
      <c r="E21" s="111"/>
      <c r="F21" s="112" t="s">
        <v>37</v>
      </c>
      <c r="G21" s="112"/>
      <c r="H21" s="95"/>
      <c r="I21" s="305" t="s">
        <v>37</v>
      </c>
      <c r="J21" s="306"/>
      <c r="K21" s="316"/>
      <c r="L21" s="17"/>
      <c r="M21" s="305" t="s">
        <v>37</v>
      </c>
      <c r="N21" s="306"/>
      <c r="O21" s="307"/>
    </row>
    <row r="22" spans="2:15" x14ac:dyDescent="0.35">
      <c r="B22" s="91" t="s">
        <v>40</v>
      </c>
      <c r="C22" s="101"/>
      <c r="D22" s="17"/>
      <c r="E22" s="283">
        <f>E19+F19</f>
        <v>0</v>
      </c>
      <c r="F22" s="302"/>
      <c r="G22" s="301"/>
      <c r="H22" s="17"/>
      <c r="I22" s="283">
        <f>I19+J19</f>
        <v>0</v>
      </c>
      <c r="J22" s="302"/>
      <c r="K22" s="301"/>
      <c r="L22" s="17"/>
      <c r="M22" s="283">
        <f>M19+N19</f>
        <v>0</v>
      </c>
      <c r="N22" s="302"/>
      <c r="O22" s="284"/>
    </row>
    <row r="23" spans="2:15" x14ac:dyDescent="0.35">
      <c r="B23" s="91" t="s">
        <v>41</v>
      </c>
      <c r="C23" s="23"/>
      <c r="D23" s="85"/>
      <c r="E23" s="285">
        <f>E24-E22</f>
        <v>1600</v>
      </c>
      <c r="F23" s="315"/>
      <c r="G23" s="312"/>
      <c r="H23" s="85"/>
      <c r="I23" s="283">
        <f>I24-I22</f>
        <v>1600</v>
      </c>
      <c r="J23" s="302"/>
      <c r="K23" s="301"/>
      <c r="L23" s="17"/>
      <c r="M23" s="283">
        <f>M24-M22</f>
        <v>1600</v>
      </c>
      <c r="N23" s="302"/>
      <c r="O23" s="284"/>
    </row>
    <row r="24" spans="2:15" ht="15" thickBot="1" x14ac:dyDescent="0.4">
      <c r="B24" s="97" t="s">
        <v>42</v>
      </c>
      <c r="C24" s="102"/>
      <c r="D24" s="69"/>
      <c r="E24" s="276">
        <v>1600</v>
      </c>
      <c r="F24" s="314"/>
      <c r="G24" s="313"/>
      <c r="H24" s="69"/>
      <c r="I24" s="276">
        <v>1600</v>
      </c>
      <c r="J24" s="314"/>
      <c r="K24" s="313"/>
      <c r="L24" s="69"/>
      <c r="M24" s="276">
        <v>1600</v>
      </c>
      <c r="N24" s="314"/>
      <c r="O24" s="277"/>
    </row>
    <row r="25" spans="2:15" ht="15.5" thickTop="1" thickBot="1" x14ac:dyDescent="0.4"/>
    <row r="26" spans="2:15" ht="15" thickTop="1" x14ac:dyDescent="0.35">
      <c r="B26" s="114" t="s">
        <v>44</v>
      </c>
      <c r="C26" s="122"/>
      <c r="D26" s="115"/>
      <c r="E26" s="125" t="s">
        <v>37</v>
      </c>
    </row>
    <row r="27" spans="2:15" x14ac:dyDescent="0.35">
      <c r="B27" s="116"/>
      <c r="C27" s="123" t="s">
        <v>38</v>
      </c>
      <c r="D27" s="17"/>
      <c r="E27" s="126">
        <f>E6+F6+G6+I6+J6+K6+M6+N6+O6</f>
        <v>0</v>
      </c>
    </row>
    <row r="28" spans="2:15" x14ac:dyDescent="0.35">
      <c r="B28" s="116"/>
      <c r="C28" s="123" t="s">
        <v>39</v>
      </c>
      <c r="D28" s="17"/>
      <c r="E28" s="126">
        <f>E13+I13+M13</f>
        <v>0</v>
      </c>
    </row>
    <row r="29" spans="2:15" x14ac:dyDescent="0.35">
      <c r="B29" s="116"/>
      <c r="C29" s="123" t="s">
        <v>3</v>
      </c>
      <c r="D29" s="17"/>
      <c r="E29" s="126">
        <f>E19+I19+M19</f>
        <v>0</v>
      </c>
    </row>
    <row r="30" spans="2:15" x14ac:dyDescent="0.35">
      <c r="B30" s="116"/>
      <c r="C30" s="123" t="s">
        <v>4</v>
      </c>
      <c r="D30" s="17"/>
      <c r="E30" s="126">
        <f>F19+J19+N19</f>
        <v>0</v>
      </c>
    </row>
    <row r="31" spans="2:15" ht="15" thickBot="1" x14ac:dyDescent="0.4">
      <c r="B31" s="119"/>
      <c r="C31" s="124" t="s">
        <v>43</v>
      </c>
      <c r="D31" s="121"/>
      <c r="E31" s="127">
        <f>E22+I22+M22</f>
        <v>0</v>
      </c>
    </row>
    <row r="32" spans="2:15" ht="15.5" thickTop="1" thickBot="1" x14ac:dyDescent="0.4"/>
    <row r="33" spans="2:17" ht="15.5" thickTop="1" thickBot="1" x14ac:dyDescent="0.4">
      <c r="B33" s="269" t="s">
        <v>57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1"/>
    </row>
    <row r="34" spans="2:17" ht="15" thickTop="1" x14ac:dyDescent="0.35">
      <c r="B34" s="81"/>
      <c r="C34" s="98"/>
      <c r="D34" s="153"/>
      <c r="E34" s="270" t="s">
        <v>27</v>
      </c>
      <c r="F34" s="270"/>
      <c r="G34" s="270"/>
      <c r="H34" s="17"/>
      <c r="I34" s="270" t="s">
        <v>28</v>
      </c>
      <c r="J34" s="270"/>
      <c r="K34" s="270"/>
      <c r="L34" s="17"/>
      <c r="M34" s="306" t="s">
        <v>45</v>
      </c>
      <c r="N34" s="306"/>
      <c r="O34" s="307"/>
      <c r="Q34" s="168"/>
    </row>
    <row r="35" spans="2:17" ht="15" thickBot="1" x14ac:dyDescent="0.4">
      <c r="B35" s="83" t="s">
        <v>25</v>
      </c>
      <c r="C35" s="23"/>
      <c r="D35" s="154"/>
      <c r="E35" s="107" t="s">
        <v>3</v>
      </c>
      <c r="F35" s="107" t="s">
        <v>4</v>
      </c>
      <c r="G35" s="23" t="s">
        <v>34</v>
      </c>
      <c r="H35" s="17"/>
      <c r="I35" s="107" t="s">
        <v>3</v>
      </c>
      <c r="J35" s="64" t="s">
        <v>4</v>
      </c>
      <c r="K35" s="22" t="s">
        <v>34</v>
      </c>
      <c r="L35" s="17"/>
      <c r="M35" s="107" t="s">
        <v>3</v>
      </c>
      <c r="N35" s="64" t="s">
        <v>4</v>
      </c>
      <c r="O35" s="158" t="s">
        <v>34</v>
      </c>
      <c r="Q35" s="85"/>
    </row>
    <row r="36" spans="2:17" ht="15.5" thickTop="1" thickBot="1" x14ac:dyDescent="0.4">
      <c r="B36" s="87" t="s">
        <v>26</v>
      </c>
      <c r="C36" s="99"/>
      <c r="D36" s="155"/>
      <c r="E36" s="140"/>
      <c r="F36" s="140"/>
      <c r="G36" s="6"/>
      <c r="H36" s="17"/>
      <c r="I36" s="140"/>
      <c r="J36" s="140"/>
      <c r="K36" s="6"/>
      <c r="L36" s="17"/>
      <c r="M36" s="140"/>
      <c r="N36" s="140"/>
      <c r="O36" s="169"/>
      <c r="Q36" s="89"/>
    </row>
    <row r="37" spans="2:17" ht="15.5" thickTop="1" thickBot="1" x14ac:dyDescent="0.4">
      <c r="B37" s="87" t="s">
        <v>38</v>
      </c>
      <c r="C37" s="99"/>
      <c r="D37" s="27"/>
      <c r="E37" s="140"/>
      <c r="F37" s="140"/>
      <c r="G37" s="140"/>
      <c r="H37" s="17"/>
      <c r="I37" s="140"/>
      <c r="J37" s="163"/>
      <c r="K37" s="140"/>
      <c r="L37" s="17"/>
      <c r="M37" s="140"/>
      <c r="N37" s="163"/>
      <c r="O37" s="159"/>
      <c r="Q37" s="17"/>
    </row>
    <row r="38" spans="2:17" ht="15" thickTop="1" x14ac:dyDescent="0.35">
      <c r="B38" s="289" t="s">
        <v>88</v>
      </c>
      <c r="C38" s="290"/>
      <c r="D38" s="27"/>
      <c r="E38" s="142">
        <f>SUM(E36:E37)</f>
        <v>0</v>
      </c>
      <c r="F38" s="142">
        <f>SUM(F36:F37)</f>
        <v>0</v>
      </c>
      <c r="G38" s="25">
        <f>G37</f>
        <v>0</v>
      </c>
      <c r="H38" s="17"/>
      <c r="I38" s="142">
        <f>SUM(I36:I37)</f>
        <v>0</v>
      </c>
      <c r="J38" s="55">
        <f>SUM(J36:J37)</f>
        <v>0</v>
      </c>
      <c r="K38" s="25">
        <f>K37</f>
        <v>0</v>
      </c>
      <c r="L38" s="17"/>
      <c r="M38" s="142">
        <f>SUM(M36:M37)</f>
        <v>0</v>
      </c>
      <c r="N38" s="55">
        <f>SUM(N36:N37)</f>
        <v>0</v>
      </c>
      <c r="O38" s="212">
        <f>O37</f>
        <v>0</v>
      </c>
      <c r="Q38" s="85"/>
    </row>
    <row r="39" spans="2:17" x14ac:dyDescent="0.35">
      <c r="B39" s="92"/>
      <c r="C39" s="85"/>
      <c r="D39" s="89"/>
      <c r="E39" s="85"/>
      <c r="F39" s="145"/>
      <c r="G39" s="85"/>
      <c r="H39" s="17"/>
      <c r="I39" s="85"/>
      <c r="J39" s="145"/>
      <c r="K39" s="17"/>
      <c r="L39" s="17"/>
      <c r="M39" s="85"/>
      <c r="N39" s="145"/>
      <c r="O39" s="67"/>
      <c r="Q39" s="85"/>
    </row>
    <row r="40" spans="2:17" ht="15" thickBot="1" x14ac:dyDescent="0.4">
      <c r="B40" s="103" t="s">
        <v>29</v>
      </c>
      <c r="C40" s="22"/>
      <c r="D40" s="149"/>
      <c r="E40" s="146" t="s">
        <v>3</v>
      </c>
      <c r="F40" s="147"/>
      <c r="G40" s="22"/>
      <c r="H40" s="17"/>
      <c r="I40" s="146" t="s">
        <v>3</v>
      </c>
      <c r="J40" s="147"/>
      <c r="K40" s="3"/>
      <c r="L40" s="17"/>
      <c r="M40" s="146" t="s">
        <v>3</v>
      </c>
      <c r="N40" s="147"/>
      <c r="O40" s="148"/>
      <c r="Q40" s="85"/>
    </row>
    <row r="41" spans="2:17" ht="15.5" thickTop="1" thickBot="1" x14ac:dyDescent="0.4">
      <c r="B41" s="93" t="s">
        <v>30</v>
      </c>
      <c r="C41" s="6"/>
      <c r="D41" s="27"/>
      <c r="E41" s="140"/>
      <c r="F41" s="5"/>
      <c r="G41" s="6"/>
      <c r="H41" s="17"/>
      <c r="I41" s="140"/>
      <c r="J41" s="5"/>
      <c r="K41" s="6"/>
      <c r="L41" s="17"/>
      <c r="M41" s="140"/>
      <c r="N41" s="5"/>
      <c r="O41" s="90"/>
      <c r="Q41" s="17"/>
    </row>
    <row r="42" spans="2:17" ht="15.5" thickTop="1" thickBot="1" x14ac:dyDescent="0.4">
      <c r="B42" s="93" t="s">
        <v>31</v>
      </c>
      <c r="C42" s="6"/>
      <c r="D42" s="27"/>
      <c r="E42" s="140"/>
      <c r="F42" s="5"/>
      <c r="G42" s="6"/>
      <c r="H42" s="17"/>
      <c r="I42" s="140"/>
      <c r="J42" s="5"/>
      <c r="K42" s="6"/>
      <c r="L42" s="17"/>
      <c r="M42" s="140"/>
      <c r="N42" s="5"/>
      <c r="O42" s="90"/>
      <c r="Q42" s="17"/>
    </row>
    <row r="43" spans="2:17" ht="15.5" thickTop="1" thickBot="1" x14ac:dyDescent="0.4">
      <c r="B43" s="93" t="s">
        <v>32</v>
      </c>
      <c r="C43" s="6"/>
      <c r="D43" s="27"/>
      <c r="E43" s="140"/>
      <c r="F43" s="5"/>
      <c r="G43" s="6"/>
      <c r="H43" s="17"/>
      <c r="I43" s="140"/>
      <c r="J43" s="5"/>
      <c r="K43" s="6"/>
      <c r="L43" s="17"/>
      <c r="M43" s="140"/>
      <c r="N43" s="5"/>
      <c r="O43" s="90"/>
      <c r="Q43" s="17"/>
    </row>
    <row r="44" spans="2:17" ht="15" thickTop="1" x14ac:dyDescent="0.35">
      <c r="B44" s="322" t="s">
        <v>89</v>
      </c>
      <c r="C44" s="323"/>
      <c r="D44" s="27"/>
      <c r="E44" s="165">
        <f>SUM(E41:E43)</f>
        <v>0</v>
      </c>
      <c r="F44" s="184"/>
      <c r="G44" s="9"/>
      <c r="H44" s="17"/>
      <c r="I44" s="165">
        <f>SUM(I41:I43)</f>
        <v>0</v>
      </c>
      <c r="J44" s="184"/>
      <c r="K44" s="9"/>
      <c r="L44" s="17"/>
      <c r="M44" s="165">
        <f>SUM(M41:M43)</f>
        <v>0</v>
      </c>
      <c r="N44" s="8"/>
      <c r="O44" s="152"/>
      <c r="Q44" s="17"/>
    </row>
    <row r="45" spans="2:17" x14ac:dyDescent="0.35">
      <c r="B45" s="177"/>
      <c r="C45" s="180"/>
      <c r="D45" s="178"/>
      <c r="E45" s="186"/>
      <c r="F45" s="179"/>
      <c r="G45" s="180"/>
      <c r="H45" s="179"/>
      <c r="I45" s="186"/>
      <c r="J45" s="179"/>
      <c r="K45" s="180"/>
      <c r="L45" s="179"/>
      <c r="M45" s="179"/>
      <c r="N45" s="179"/>
      <c r="O45" s="181"/>
      <c r="Q45" s="17"/>
    </row>
    <row r="46" spans="2:17" ht="15" thickBot="1" x14ac:dyDescent="0.4">
      <c r="B46" s="83" t="s">
        <v>91</v>
      </c>
      <c r="C46" s="6"/>
      <c r="D46" s="27"/>
      <c r="E46" s="189" t="s">
        <v>3</v>
      </c>
      <c r="F46" s="187"/>
      <c r="G46" s="3"/>
      <c r="H46" s="17"/>
      <c r="I46" s="189" t="s">
        <v>3</v>
      </c>
      <c r="J46" s="187"/>
      <c r="K46" s="3"/>
      <c r="L46" s="17"/>
      <c r="M46" s="189" t="s">
        <v>3</v>
      </c>
      <c r="N46" s="187"/>
      <c r="O46" s="148"/>
      <c r="Q46" s="17"/>
    </row>
    <row r="47" spans="2:17" ht="15.5" thickTop="1" thickBot="1" x14ac:dyDescent="0.4">
      <c r="B47" s="93" t="s">
        <v>33</v>
      </c>
      <c r="C47" s="6"/>
      <c r="D47" s="27"/>
      <c r="E47" s="140"/>
      <c r="F47" s="5"/>
      <c r="G47" s="6"/>
      <c r="H47" s="17"/>
      <c r="I47" s="140"/>
      <c r="J47" s="5"/>
      <c r="K47" s="6"/>
      <c r="L47" s="17"/>
      <c r="M47" s="140"/>
      <c r="N47" s="5"/>
      <c r="O47" s="90"/>
      <c r="Q47" s="17"/>
    </row>
    <row r="48" spans="2:17" ht="15" thickTop="1" x14ac:dyDescent="0.35">
      <c r="B48" s="289" t="s">
        <v>90</v>
      </c>
      <c r="C48" s="317"/>
      <c r="D48" s="27"/>
      <c r="E48" s="142">
        <f>E47</f>
        <v>0</v>
      </c>
      <c r="F48" s="55"/>
      <c r="G48" s="9"/>
      <c r="H48" s="17"/>
      <c r="I48" s="142">
        <f>I47</f>
        <v>0</v>
      </c>
      <c r="J48" s="55"/>
      <c r="K48" s="9"/>
      <c r="L48" s="17"/>
      <c r="M48" s="142">
        <f>M47</f>
        <v>0</v>
      </c>
      <c r="N48" s="55"/>
      <c r="O48" s="152"/>
      <c r="Q48" s="17"/>
    </row>
    <row r="49" spans="2:17" x14ac:dyDescent="0.35">
      <c r="B49" s="66"/>
      <c r="C49" s="17"/>
      <c r="D49" s="17"/>
      <c r="E49" s="17"/>
      <c r="F49" s="29"/>
      <c r="G49" s="17"/>
      <c r="H49" s="17"/>
      <c r="I49" s="17"/>
      <c r="J49" s="29"/>
      <c r="K49" s="17"/>
      <c r="L49" s="17"/>
      <c r="M49" s="17"/>
      <c r="N49" s="29"/>
      <c r="O49" s="67"/>
      <c r="Q49" s="17"/>
    </row>
    <row r="50" spans="2:17" x14ac:dyDescent="0.35">
      <c r="B50" s="104"/>
      <c r="C50" s="105" t="s">
        <v>36</v>
      </c>
      <c r="D50" s="149"/>
      <c r="E50" s="109">
        <f>E38+E48+E44</f>
        <v>0</v>
      </c>
      <c r="F50" s="109">
        <f>F38+F48</f>
        <v>0</v>
      </c>
      <c r="G50" s="85"/>
      <c r="H50" s="17"/>
      <c r="I50" s="109">
        <f>I38+I48+I44</f>
        <v>0</v>
      </c>
      <c r="J50" s="109">
        <f>J38+J48</f>
        <v>0</v>
      </c>
      <c r="K50" s="89"/>
      <c r="L50" s="17"/>
      <c r="M50" s="109">
        <f>M38+M48+M44</f>
        <v>0</v>
      </c>
      <c r="N50" s="109">
        <f>N38+N48</f>
        <v>0</v>
      </c>
      <c r="O50" s="164"/>
      <c r="Q50" s="85"/>
    </row>
    <row r="51" spans="2:17" x14ac:dyDescent="0.35">
      <c r="B51" s="6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7"/>
      <c r="Q51" s="17"/>
    </row>
    <row r="52" spans="2:17" x14ac:dyDescent="0.35">
      <c r="B52" s="94"/>
      <c r="C52" s="100"/>
      <c r="D52" s="150"/>
      <c r="E52" s="305" t="s">
        <v>37</v>
      </c>
      <c r="F52" s="306"/>
      <c r="G52" s="306"/>
      <c r="H52" s="17"/>
      <c r="I52" s="306" t="s">
        <v>37</v>
      </c>
      <c r="J52" s="306"/>
      <c r="K52" s="306"/>
      <c r="L52" s="17"/>
      <c r="M52" s="306" t="s">
        <v>37</v>
      </c>
      <c r="N52" s="306"/>
      <c r="O52" s="307"/>
      <c r="Q52" s="95"/>
    </row>
    <row r="53" spans="2:17" ht="15" thickBot="1" x14ac:dyDescent="0.4">
      <c r="B53" s="97" t="s">
        <v>40</v>
      </c>
      <c r="C53" s="157"/>
      <c r="D53" s="156"/>
      <c r="E53" s="276">
        <f>E50+F50</f>
        <v>0</v>
      </c>
      <c r="F53" s="314"/>
      <c r="G53" s="313"/>
      <c r="H53" s="69"/>
      <c r="I53" s="276">
        <f>I50+J50</f>
        <v>0</v>
      </c>
      <c r="J53" s="314"/>
      <c r="K53" s="313"/>
      <c r="L53" s="69"/>
      <c r="M53" s="276">
        <f>M50+N50</f>
        <v>0</v>
      </c>
      <c r="N53" s="314"/>
      <c r="O53" s="277"/>
      <c r="Q53" s="17"/>
    </row>
    <row r="54" spans="2:17" ht="15.5" thickTop="1" thickBot="1" x14ac:dyDescent="0.4"/>
    <row r="55" spans="2:17" ht="15" thickTop="1" x14ac:dyDescent="0.35">
      <c r="B55" s="114" t="s">
        <v>56</v>
      </c>
      <c r="C55" s="122"/>
      <c r="D55" s="115"/>
      <c r="E55" s="125" t="s">
        <v>37</v>
      </c>
    </row>
    <row r="56" spans="2:17" x14ac:dyDescent="0.35">
      <c r="B56" s="116"/>
      <c r="C56" s="123" t="s">
        <v>38</v>
      </c>
      <c r="D56" s="17"/>
      <c r="E56" s="126">
        <f>E37+F37+I37+J37+M37+N37+G37+K37+O37</f>
        <v>0</v>
      </c>
    </row>
    <row r="57" spans="2:17" x14ac:dyDescent="0.35">
      <c r="B57" s="116"/>
      <c r="C57" s="123" t="s">
        <v>39</v>
      </c>
      <c r="D57" s="17"/>
      <c r="E57" s="126">
        <f>E44+I44+M44</f>
        <v>0</v>
      </c>
    </row>
    <row r="58" spans="2:17" x14ac:dyDescent="0.35">
      <c r="B58" s="116"/>
      <c r="C58" s="123" t="s">
        <v>3</v>
      </c>
      <c r="D58" s="17"/>
      <c r="E58" s="126">
        <f>E50+I50+M50+F59</f>
        <v>0</v>
      </c>
    </row>
    <row r="59" spans="2:17" x14ac:dyDescent="0.35">
      <c r="B59" s="116"/>
      <c r="C59" s="123" t="s">
        <v>4</v>
      </c>
      <c r="D59" s="17"/>
      <c r="E59" s="126">
        <f>F50+J50+N50</f>
        <v>0</v>
      </c>
    </row>
    <row r="60" spans="2:17" ht="15" thickBot="1" x14ac:dyDescent="0.4">
      <c r="B60" s="119"/>
      <c r="C60" s="124" t="s">
        <v>43</v>
      </c>
      <c r="D60" s="121"/>
      <c r="E60" s="127">
        <f>E53+I53+M53</f>
        <v>0</v>
      </c>
    </row>
    <row r="61" spans="2:17" ht="15" thickTop="1" x14ac:dyDescent="0.35"/>
    <row r="62" spans="2:17" ht="15" thickBot="1" x14ac:dyDescent="0.4"/>
    <row r="63" spans="2:17" ht="15" thickTop="1" x14ac:dyDescent="0.35">
      <c r="B63" s="318" t="s">
        <v>70</v>
      </c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20"/>
    </row>
    <row r="64" spans="2:17" x14ac:dyDescent="0.35">
      <c r="B64" s="128"/>
      <c r="C64" s="129"/>
      <c r="D64" s="84"/>
      <c r="E64" s="321" t="s">
        <v>71</v>
      </c>
      <c r="F64" s="321"/>
      <c r="G64" s="321"/>
      <c r="H64" s="151"/>
      <c r="I64" s="306" t="s">
        <v>72</v>
      </c>
      <c r="J64" s="306"/>
      <c r="K64" s="316"/>
      <c r="L64" s="17"/>
      <c r="M64" s="305" t="s">
        <v>73</v>
      </c>
      <c r="N64" s="306"/>
      <c r="O64" s="307"/>
    </row>
    <row r="65" spans="2:15" ht="15" thickBot="1" x14ac:dyDescent="0.4">
      <c r="B65" s="83" t="s">
        <v>25</v>
      </c>
      <c r="C65" s="23"/>
      <c r="D65" s="84"/>
      <c r="E65" s="107" t="s">
        <v>3</v>
      </c>
      <c r="F65" s="107" t="s">
        <v>4</v>
      </c>
      <c r="G65" s="107" t="s">
        <v>34</v>
      </c>
      <c r="H65" s="85"/>
      <c r="I65" s="107" t="s">
        <v>3</v>
      </c>
      <c r="J65" s="107" t="s">
        <v>4</v>
      </c>
      <c r="K65" s="23" t="s">
        <v>34</v>
      </c>
      <c r="L65" s="17"/>
      <c r="M65" s="107" t="s">
        <v>3</v>
      </c>
      <c r="N65" s="107" t="s">
        <v>4</v>
      </c>
      <c r="O65" s="86" t="s">
        <v>34</v>
      </c>
    </row>
    <row r="66" spans="2:15" ht="15.5" thickTop="1" thickBot="1" x14ac:dyDescent="0.4">
      <c r="B66" s="87" t="s">
        <v>26</v>
      </c>
      <c r="C66" s="99"/>
      <c r="D66" s="88"/>
      <c r="E66" s="141"/>
      <c r="F66" s="140"/>
      <c r="G66" s="5"/>
      <c r="H66" s="59"/>
      <c r="I66" s="140"/>
      <c r="J66" s="140"/>
      <c r="K66" s="6"/>
      <c r="L66" s="17"/>
      <c r="M66" s="140"/>
      <c r="N66" s="140"/>
      <c r="O66" s="90"/>
    </row>
    <row r="67" spans="2:15" ht="15.5" thickTop="1" thickBot="1" x14ac:dyDescent="0.4">
      <c r="B67" s="87" t="s">
        <v>38</v>
      </c>
      <c r="C67" s="99"/>
      <c r="D67" s="17"/>
      <c r="E67" s="140"/>
      <c r="F67" s="140"/>
      <c r="G67" s="143"/>
      <c r="H67" s="17"/>
      <c r="I67" s="140"/>
      <c r="J67" s="140"/>
      <c r="K67" s="140"/>
      <c r="L67" s="17"/>
      <c r="M67" s="140"/>
      <c r="N67" s="140"/>
      <c r="O67" s="140"/>
    </row>
    <row r="68" spans="2:15" ht="15" thickTop="1" x14ac:dyDescent="0.35">
      <c r="B68" s="289" t="s">
        <v>88</v>
      </c>
      <c r="C68" s="290"/>
      <c r="D68" s="108"/>
      <c r="E68" s="142">
        <f>SUM(E66:E67)</f>
        <v>0</v>
      </c>
      <c r="F68" s="142">
        <f>SUM(F66:F67)</f>
        <v>0</v>
      </c>
      <c r="G68" s="55">
        <f>G67</f>
        <v>0</v>
      </c>
      <c r="H68" s="110"/>
      <c r="I68" s="25">
        <f>SUM(I66:I67)</f>
        <v>0</v>
      </c>
      <c r="J68" s="142">
        <f>SUM(J66:J67)</f>
        <v>0</v>
      </c>
      <c r="K68" s="25">
        <f>K67</f>
        <v>0</v>
      </c>
      <c r="L68" s="17"/>
      <c r="M68" s="142">
        <f>SUM(M66:M67)</f>
        <v>0</v>
      </c>
      <c r="N68" s="142">
        <f>SUM(N66:N67)</f>
        <v>0</v>
      </c>
      <c r="O68" s="144">
        <f>O67</f>
        <v>0</v>
      </c>
    </row>
    <row r="69" spans="2:15" x14ac:dyDescent="0.35">
      <c r="B69" s="92"/>
      <c r="C69" s="85"/>
      <c r="D69" s="89"/>
      <c r="E69" s="85"/>
      <c r="F69" s="145"/>
      <c r="G69" s="145"/>
      <c r="H69" s="85"/>
      <c r="I69" s="85"/>
      <c r="J69" s="145"/>
      <c r="K69" s="26"/>
      <c r="L69" s="17"/>
      <c r="M69" s="85"/>
      <c r="N69" s="145"/>
      <c r="O69" s="72"/>
    </row>
    <row r="70" spans="2:15" ht="15" thickBot="1" x14ac:dyDescent="0.4">
      <c r="B70" s="103" t="s">
        <v>29</v>
      </c>
      <c r="C70" s="22"/>
      <c r="D70" s="85"/>
      <c r="E70" s="146" t="s">
        <v>3</v>
      </c>
      <c r="F70" s="147"/>
      <c r="G70" s="21"/>
      <c r="H70" s="110"/>
      <c r="I70" s="22" t="s">
        <v>3</v>
      </c>
      <c r="J70" s="147"/>
      <c r="K70" s="3"/>
      <c r="L70" s="17"/>
      <c r="M70" s="146" t="s">
        <v>3</v>
      </c>
      <c r="N70" s="147"/>
      <c r="O70" s="148"/>
    </row>
    <row r="71" spans="2:15" ht="15.5" thickTop="1" thickBot="1" x14ac:dyDescent="0.4">
      <c r="B71" s="93" t="s">
        <v>30</v>
      </c>
      <c r="C71" s="6"/>
      <c r="D71" s="17"/>
      <c r="E71" s="140"/>
      <c r="F71" s="5"/>
      <c r="G71" s="6"/>
      <c r="H71" s="17"/>
      <c r="I71" s="140"/>
      <c r="J71" s="5"/>
      <c r="K71" s="6"/>
      <c r="L71" s="17"/>
      <c r="M71" s="140"/>
      <c r="N71" s="5"/>
      <c r="O71" s="90"/>
    </row>
    <row r="72" spans="2:15" ht="15.5" thickTop="1" thickBot="1" x14ac:dyDescent="0.4">
      <c r="B72" s="93" t="s">
        <v>31</v>
      </c>
      <c r="C72" s="6"/>
      <c r="D72" s="17"/>
      <c r="E72" s="140"/>
      <c r="F72" s="5"/>
      <c r="G72" s="6"/>
      <c r="H72" s="17"/>
      <c r="I72" s="140"/>
      <c r="J72" s="5"/>
      <c r="K72" s="6"/>
      <c r="L72" s="17"/>
      <c r="M72" s="140"/>
      <c r="N72" s="5"/>
      <c r="O72" s="90"/>
    </row>
    <row r="73" spans="2:15" ht="15.5" thickTop="1" thickBot="1" x14ac:dyDescent="0.4">
      <c r="B73" s="93" t="s">
        <v>32</v>
      </c>
      <c r="C73" s="6"/>
      <c r="D73" s="17"/>
      <c r="E73" s="141"/>
      <c r="F73" s="5"/>
      <c r="G73" s="6"/>
      <c r="H73" s="17"/>
      <c r="I73" s="140"/>
      <c r="J73" s="5"/>
      <c r="K73" s="6"/>
      <c r="L73" s="17"/>
      <c r="M73" s="140"/>
      <c r="N73" s="5"/>
      <c r="O73" s="90"/>
    </row>
    <row r="74" spans="2:15" ht="15" thickTop="1" x14ac:dyDescent="0.35">
      <c r="B74" s="289" t="s">
        <v>89</v>
      </c>
      <c r="C74" s="290"/>
      <c r="D74" s="17"/>
      <c r="E74" s="165">
        <f>SUM(E71:E73)</f>
        <v>0</v>
      </c>
      <c r="F74" s="184"/>
      <c r="G74" s="9"/>
      <c r="H74" s="17"/>
      <c r="I74" s="165">
        <f>SUM(I71:I73)</f>
        <v>0</v>
      </c>
      <c r="J74" s="184"/>
      <c r="K74" s="9"/>
      <c r="L74" s="17"/>
      <c r="M74" s="165">
        <f>SUM(M71:M73)</f>
        <v>0</v>
      </c>
      <c r="N74" s="184"/>
      <c r="O74" s="152"/>
    </row>
    <row r="75" spans="2:15" x14ac:dyDescent="0.35">
      <c r="B75" s="177"/>
      <c r="C75" s="180"/>
      <c r="D75" s="179"/>
      <c r="E75" s="186"/>
      <c r="F75" s="179"/>
      <c r="G75" s="180"/>
      <c r="H75" s="179"/>
      <c r="I75" s="186"/>
      <c r="J75" s="179"/>
      <c r="K75" s="180"/>
      <c r="L75" s="179"/>
      <c r="M75" s="186"/>
      <c r="N75" s="179"/>
      <c r="O75" s="181"/>
    </row>
    <row r="76" spans="2:15" ht="15" thickBot="1" x14ac:dyDescent="0.4">
      <c r="B76" s="103" t="s">
        <v>91</v>
      </c>
      <c r="C76" s="3"/>
      <c r="D76" s="17"/>
      <c r="E76" s="166"/>
      <c r="F76" s="187"/>
      <c r="G76" s="3"/>
      <c r="H76" s="17"/>
      <c r="I76" s="166"/>
      <c r="J76" s="187"/>
      <c r="K76" s="3"/>
      <c r="L76" s="17"/>
      <c r="M76" s="166"/>
      <c r="N76" s="187"/>
      <c r="O76" s="148"/>
    </row>
    <row r="77" spans="2:15" ht="15.5" thickTop="1" thickBot="1" x14ac:dyDescent="0.4">
      <c r="B77" s="93" t="s">
        <v>33</v>
      </c>
      <c r="C77" s="6"/>
      <c r="D77" s="27"/>
      <c r="E77" s="140"/>
      <c r="F77" s="5"/>
      <c r="G77" s="6"/>
      <c r="H77" s="17"/>
      <c r="I77" s="140"/>
      <c r="J77" s="5"/>
      <c r="K77" s="6"/>
      <c r="L77" s="17"/>
      <c r="M77" s="140"/>
      <c r="N77" s="5"/>
      <c r="O77" s="90"/>
    </row>
    <row r="78" spans="2:15" ht="15" thickTop="1" x14ac:dyDescent="0.35">
      <c r="B78" s="289" t="s">
        <v>90</v>
      </c>
      <c r="C78" s="290"/>
      <c r="D78" s="27"/>
      <c r="E78" s="55">
        <f>E77</f>
        <v>0</v>
      </c>
      <c r="F78" s="24"/>
      <c r="G78" s="25"/>
      <c r="H78" s="17"/>
      <c r="I78" s="142">
        <f>I77</f>
        <v>0</v>
      </c>
      <c r="J78" s="55"/>
      <c r="K78" s="9"/>
      <c r="L78" s="17"/>
      <c r="M78" s="142">
        <f>M77</f>
        <v>0</v>
      </c>
      <c r="N78" s="55"/>
      <c r="O78" s="152"/>
    </row>
    <row r="79" spans="2:15" x14ac:dyDescent="0.35">
      <c r="B79" s="66"/>
      <c r="C79" s="17"/>
      <c r="D79" s="17"/>
      <c r="E79" s="17"/>
      <c r="F79" s="29"/>
      <c r="G79" s="29"/>
      <c r="H79" s="17"/>
      <c r="I79" s="17"/>
      <c r="J79" s="29"/>
      <c r="K79" s="29"/>
      <c r="L79" s="17"/>
      <c r="M79" s="17"/>
      <c r="N79" s="29"/>
      <c r="O79" s="113"/>
    </row>
    <row r="80" spans="2:15" x14ac:dyDescent="0.35">
      <c r="B80" s="104"/>
      <c r="C80" s="183" t="s">
        <v>36</v>
      </c>
      <c r="D80" s="149"/>
      <c r="E80" s="109">
        <f>E68+E74+E78</f>
        <v>0</v>
      </c>
      <c r="F80" s="109">
        <f>F68+F78</f>
        <v>0</v>
      </c>
      <c r="G80" s="109">
        <f>G68</f>
        <v>0</v>
      </c>
      <c r="H80" s="85"/>
      <c r="I80" s="109">
        <f>I68+I74+I78</f>
        <v>0</v>
      </c>
      <c r="J80" s="109">
        <f>J68+J78</f>
        <v>0</v>
      </c>
      <c r="K80" s="105">
        <f>K68</f>
        <v>0</v>
      </c>
      <c r="L80" s="17"/>
      <c r="M80" s="109">
        <f>M68+M74+M78</f>
        <v>0</v>
      </c>
      <c r="N80" s="109">
        <f>N68+N78</f>
        <v>0</v>
      </c>
      <c r="O80" s="106">
        <f>O68</f>
        <v>0</v>
      </c>
    </row>
    <row r="81" spans="2:15" x14ac:dyDescent="0.35">
      <c r="B81" s="6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67"/>
    </row>
    <row r="82" spans="2:15" x14ac:dyDescent="0.35">
      <c r="B82" s="94"/>
      <c r="C82" s="100"/>
      <c r="D82" s="150"/>
      <c r="E82" s="111"/>
      <c r="F82" s="112" t="s">
        <v>37</v>
      </c>
      <c r="G82" s="112"/>
      <c r="H82" s="95"/>
      <c r="I82" s="305" t="s">
        <v>37</v>
      </c>
      <c r="J82" s="306"/>
      <c r="K82" s="316"/>
      <c r="L82" s="17"/>
      <c r="M82" s="305" t="s">
        <v>37</v>
      </c>
      <c r="N82" s="306"/>
      <c r="O82" s="307"/>
    </row>
    <row r="83" spans="2:15" x14ac:dyDescent="0.35">
      <c r="B83" s="91" t="s">
        <v>40</v>
      </c>
      <c r="C83" s="101"/>
      <c r="D83" s="17"/>
      <c r="E83" s="283">
        <f>E80+F80</f>
        <v>0</v>
      </c>
      <c r="F83" s="302"/>
      <c r="G83" s="301"/>
      <c r="H83" s="17"/>
      <c r="I83" s="283">
        <f>I80+J80</f>
        <v>0</v>
      </c>
      <c r="J83" s="302"/>
      <c r="K83" s="301"/>
      <c r="L83" s="17"/>
      <c r="M83" s="283">
        <f>M80+N80</f>
        <v>0</v>
      </c>
      <c r="N83" s="302"/>
      <c r="O83" s="284"/>
    </row>
    <row r="84" spans="2:15" x14ac:dyDescent="0.35">
      <c r="B84" s="91" t="s">
        <v>41</v>
      </c>
      <c r="C84" s="23"/>
      <c r="D84" s="85"/>
      <c r="E84" s="285">
        <f>E85-E83</f>
        <v>1600</v>
      </c>
      <c r="F84" s="315"/>
      <c r="G84" s="312"/>
      <c r="H84" s="85"/>
      <c r="I84" s="283">
        <v>120</v>
      </c>
      <c r="J84" s="302"/>
      <c r="K84" s="301"/>
      <c r="L84" s="17"/>
      <c r="M84" s="283">
        <v>120</v>
      </c>
      <c r="N84" s="302"/>
      <c r="O84" s="284"/>
    </row>
    <row r="85" spans="2:15" ht="15" thickBot="1" x14ac:dyDescent="0.4">
      <c r="B85" s="97" t="s">
        <v>42</v>
      </c>
      <c r="C85" s="102"/>
      <c r="D85" s="69"/>
      <c r="E85" s="276">
        <v>1600</v>
      </c>
      <c r="F85" s="314"/>
      <c r="G85" s="313"/>
      <c r="H85" s="69"/>
      <c r="I85" s="276">
        <v>1470</v>
      </c>
      <c r="J85" s="314"/>
      <c r="K85" s="313"/>
      <c r="L85" s="69"/>
      <c r="M85" s="276">
        <v>1470</v>
      </c>
      <c r="N85" s="314"/>
      <c r="O85" s="277"/>
    </row>
    <row r="86" spans="2:15" ht="15.5" thickTop="1" thickBot="1" x14ac:dyDescent="0.4"/>
    <row r="87" spans="2:15" ht="15" thickTop="1" x14ac:dyDescent="0.35">
      <c r="B87" s="114" t="s">
        <v>44</v>
      </c>
      <c r="C87" s="122"/>
      <c r="D87" s="115"/>
      <c r="E87" s="125" t="s">
        <v>37</v>
      </c>
    </row>
    <row r="88" spans="2:15" x14ac:dyDescent="0.35">
      <c r="B88" s="116"/>
      <c r="C88" s="123" t="s">
        <v>38</v>
      </c>
      <c r="D88" s="17"/>
      <c r="E88" s="126">
        <f>E67+F67+G67+I67+J67+K67+M67+N67+O67</f>
        <v>0</v>
      </c>
    </row>
    <row r="89" spans="2:15" x14ac:dyDescent="0.35">
      <c r="B89" s="116"/>
      <c r="C89" s="123" t="s">
        <v>39</v>
      </c>
      <c r="D89" s="17"/>
      <c r="E89" s="126">
        <f>E74+I74+M74</f>
        <v>0</v>
      </c>
    </row>
    <row r="90" spans="2:15" x14ac:dyDescent="0.35">
      <c r="B90" s="116"/>
      <c r="C90" s="123" t="s">
        <v>3</v>
      </c>
      <c r="D90" s="17"/>
      <c r="E90" s="126">
        <f>E80+I80+M80</f>
        <v>0</v>
      </c>
    </row>
    <row r="91" spans="2:15" x14ac:dyDescent="0.35">
      <c r="B91" s="116"/>
      <c r="C91" s="123" t="s">
        <v>4</v>
      </c>
      <c r="D91" s="17"/>
      <c r="E91" s="126">
        <f>F80+J80+N80</f>
        <v>0</v>
      </c>
    </row>
    <row r="92" spans="2:15" ht="15" thickBot="1" x14ac:dyDescent="0.4">
      <c r="B92" s="119"/>
      <c r="C92" s="124" t="s">
        <v>43</v>
      </c>
      <c r="D92" s="121"/>
      <c r="E92" s="127">
        <f>E83+I83+M83</f>
        <v>0</v>
      </c>
    </row>
    <row r="93" spans="2:15" ht="15" thickTop="1" x14ac:dyDescent="0.35"/>
  </sheetData>
  <mergeCells count="55">
    <mergeCell ref="B44:C44"/>
    <mergeCell ref="B48:C48"/>
    <mergeCell ref="M64:O64"/>
    <mergeCell ref="M52:O52"/>
    <mergeCell ref="E53:G53"/>
    <mergeCell ref="I53:K53"/>
    <mergeCell ref="M53:O53"/>
    <mergeCell ref="E22:G22"/>
    <mergeCell ref="E85:G85"/>
    <mergeCell ref="I85:K85"/>
    <mergeCell ref="M85:O85"/>
    <mergeCell ref="E34:G34"/>
    <mergeCell ref="I34:K34"/>
    <mergeCell ref="M34:O34"/>
    <mergeCell ref="E64:G64"/>
    <mergeCell ref="E83:G83"/>
    <mergeCell ref="I83:K83"/>
    <mergeCell ref="M83:O83"/>
    <mergeCell ref="E84:G84"/>
    <mergeCell ref="I84:K84"/>
    <mergeCell ref="M84:O84"/>
    <mergeCell ref="B63:O63"/>
    <mergeCell ref="I64:K64"/>
    <mergeCell ref="M24:O24"/>
    <mergeCell ref="I82:K82"/>
    <mergeCell ref="M82:O82"/>
    <mergeCell ref="B2:O2"/>
    <mergeCell ref="Q2:U2"/>
    <mergeCell ref="Q4:U4"/>
    <mergeCell ref="Q5:R5"/>
    <mergeCell ref="Q9:R9"/>
    <mergeCell ref="Q8:U8"/>
    <mergeCell ref="E3:F3"/>
    <mergeCell ref="I3:K3"/>
    <mergeCell ref="E24:G24"/>
    <mergeCell ref="I22:K22"/>
    <mergeCell ref="I21:K21"/>
    <mergeCell ref="M3:O3"/>
    <mergeCell ref="M21:O21"/>
    <mergeCell ref="B68:C68"/>
    <mergeCell ref="B74:C74"/>
    <mergeCell ref="B78:C78"/>
    <mergeCell ref="B13:C13"/>
    <mergeCell ref="B7:C7"/>
    <mergeCell ref="B19:C19"/>
    <mergeCell ref="B17:C17"/>
    <mergeCell ref="B38:C38"/>
    <mergeCell ref="B33:O33"/>
    <mergeCell ref="E52:G52"/>
    <mergeCell ref="I52:K52"/>
    <mergeCell ref="E23:G23"/>
    <mergeCell ref="I23:K23"/>
    <mergeCell ref="I24:K24"/>
    <mergeCell ref="M22:O22"/>
    <mergeCell ref="M23:O2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141"/>
  <sheetViews>
    <sheetView zoomScale="70" zoomScaleNormal="70" workbookViewId="0">
      <selection activeCell="L35" sqref="L35"/>
    </sheetView>
  </sheetViews>
  <sheetFormatPr defaultRowHeight="14.5" x14ac:dyDescent="0.35"/>
  <cols>
    <col min="3" max="3" width="20" customWidth="1"/>
    <col min="4" max="4" width="4.54296875" customWidth="1"/>
    <col min="5" max="6" width="5.453125" bestFit="1" customWidth="1"/>
    <col min="7" max="7" width="3.81640625" bestFit="1" customWidth="1"/>
    <col min="8" max="9" width="4.54296875" bestFit="1" customWidth="1"/>
    <col min="10" max="10" width="5" bestFit="1" customWidth="1"/>
    <col min="11" max="11" width="5.453125" customWidth="1"/>
    <col min="12" max="13" width="4.54296875" bestFit="1" customWidth="1"/>
    <col min="14" max="14" width="5.1796875" customWidth="1"/>
    <col min="15" max="15" width="4.54296875" bestFit="1" customWidth="1"/>
    <col min="16" max="16" width="5.1796875" customWidth="1"/>
    <col min="17" max="17" width="6" bestFit="1" customWidth="1"/>
    <col min="18" max="18" width="5" bestFit="1" customWidth="1"/>
    <col min="19" max="19" width="5.54296875" customWidth="1"/>
  </cols>
  <sheetData>
    <row r="1" spans="2:26" ht="15" thickBot="1" x14ac:dyDescent="0.4"/>
    <row r="2" spans="2:26" ht="15" thickTop="1" x14ac:dyDescent="0.35">
      <c r="B2" s="269" t="s">
        <v>64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1"/>
      <c r="U2" s="296" t="s">
        <v>48</v>
      </c>
      <c r="V2" s="297"/>
      <c r="W2" s="297"/>
      <c r="X2" s="297"/>
      <c r="Y2" s="298"/>
    </row>
    <row r="3" spans="2:26" x14ac:dyDescent="0.35">
      <c r="B3" s="128"/>
      <c r="C3" s="129"/>
      <c r="D3" s="84"/>
      <c r="E3" s="306" t="s">
        <v>27</v>
      </c>
      <c r="F3" s="306"/>
      <c r="G3" s="96"/>
      <c r="H3" s="151"/>
      <c r="I3" s="306" t="s">
        <v>28</v>
      </c>
      <c r="J3" s="306"/>
      <c r="K3" s="316"/>
      <c r="L3" s="17"/>
      <c r="M3" s="305" t="s">
        <v>45</v>
      </c>
      <c r="N3" s="306"/>
      <c r="O3" s="307"/>
      <c r="Q3" s="305" t="s">
        <v>59</v>
      </c>
      <c r="R3" s="306"/>
      <c r="S3" s="307"/>
      <c r="U3" s="131"/>
      <c r="V3" s="17"/>
      <c r="W3" s="17"/>
      <c r="X3" s="17"/>
      <c r="Y3" s="132"/>
    </row>
    <row r="4" spans="2:26" ht="15" thickBot="1" x14ac:dyDescent="0.4">
      <c r="B4" s="83" t="s">
        <v>25</v>
      </c>
      <c r="C4" s="23"/>
      <c r="D4" s="84"/>
      <c r="E4" s="107" t="s">
        <v>3</v>
      </c>
      <c r="F4" s="107" t="s">
        <v>4</v>
      </c>
      <c r="G4" s="107" t="s">
        <v>34</v>
      </c>
      <c r="H4" s="85"/>
      <c r="I4" s="107" t="s">
        <v>3</v>
      </c>
      <c r="J4" s="107" t="s">
        <v>4</v>
      </c>
      <c r="K4" s="23" t="s">
        <v>34</v>
      </c>
      <c r="L4" s="17"/>
      <c r="M4" s="107" t="s">
        <v>3</v>
      </c>
      <c r="N4" s="107" t="s">
        <v>4</v>
      </c>
      <c r="O4" s="86" t="s">
        <v>34</v>
      </c>
      <c r="Q4" s="107" t="s">
        <v>3</v>
      </c>
      <c r="R4" s="107" t="s">
        <v>4</v>
      </c>
      <c r="S4" s="86" t="s">
        <v>34</v>
      </c>
      <c r="U4" s="279" t="s">
        <v>51</v>
      </c>
      <c r="V4" s="280"/>
      <c r="W4" s="280"/>
      <c r="X4" s="280"/>
      <c r="Y4" s="281"/>
    </row>
    <row r="5" spans="2:26" ht="15.5" thickTop="1" thickBot="1" x14ac:dyDescent="0.4">
      <c r="B5" s="87" t="s">
        <v>129</v>
      </c>
      <c r="C5" s="99"/>
      <c r="D5" s="88"/>
      <c r="E5" s="141">
        <v>640</v>
      </c>
      <c r="F5" s="140">
        <v>212</v>
      </c>
      <c r="G5" s="5"/>
      <c r="H5" s="59"/>
      <c r="I5" s="140">
        <v>384</v>
      </c>
      <c r="J5" s="140">
        <v>532</v>
      </c>
      <c r="K5" s="6"/>
      <c r="L5" s="17"/>
      <c r="M5" s="140">
        <v>326</v>
      </c>
      <c r="N5" s="140">
        <v>692</v>
      </c>
      <c r="O5" s="90"/>
      <c r="Q5" s="140">
        <v>315</v>
      </c>
      <c r="R5" s="140">
        <v>692</v>
      </c>
      <c r="S5" s="90"/>
      <c r="U5" s="287" t="s">
        <v>52</v>
      </c>
      <c r="V5" s="288"/>
      <c r="W5" s="117" t="s">
        <v>53</v>
      </c>
      <c r="X5" s="117"/>
      <c r="Y5" s="118"/>
    </row>
    <row r="6" spans="2:26" ht="15.5" thickTop="1" thickBot="1" x14ac:dyDescent="0.4">
      <c r="B6" s="87" t="s">
        <v>38</v>
      </c>
      <c r="C6" s="99"/>
      <c r="D6" s="17"/>
      <c r="E6" s="140">
        <v>15</v>
      </c>
      <c r="F6" s="140">
        <v>108</v>
      </c>
      <c r="G6" s="143">
        <v>108</v>
      </c>
      <c r="H6" s="17"/>
      <c r="I6" s="140">
        <v>33</v>
      </c>
      <c r="J6" s="140">
        <v>108</v>
      </c>
      <c r="K6" s="140">
        <v>108</v>
      </c>
      <c r="L6" s="17"/>
      <c r="M6" s="140">
        <v>24</v>
      </c>
      <c r="N6" s="140">
        <v>108</v>
      </c>
      <c r="O6" s="140">
        <v>108</v>
      </c>
      <c r="Q6" s="140">
        <v>24</v>
      </c>
      <c r="R6" s="140">
        <v>108</v>
      </c>
      <c r="S6" s="140">
        <v>108</v>
      </c>
      <c r="U6" s="136"/>
      <c r="V6" s="130"/>
      <c r="W6" s="137">
        <f>V6*45/60</f>
        <v>0</v>
      </c>
      <c r="X6" s="138"/>
      <c r="Y6" s="139"/>
    </row>
    <row r="7" spans="2:26" ht="15.5" thickTop="1" thickBot="1" x14ac:dyDescent="0.4">
      <c r="B7" s="87" t="s">
        <v>130</v>
      </c>
      <c r="C7" s="99"/>
      <c r="D7" s="17"/>
      <c r="E7" s="140">
        <v>465</v>
      </c>
      <c r="F7" s="206"/>
      <c r="G7" s="6"/>
      <c r="H7" s="17"/>
      <c r="I7" s="223">
        <v>0</v>
      </c>
      <c r="J7" s="206"/>
      <c r="K7" s="6"/>
      <c r="L7" s="17"/>
      <c r="M7" s="140">
        <v>0</v>
      </c>
      <c r="N7" s="206"/>
      <c r="O7" s="6"/>
      <c r="Q7" s="140">
        <v>0</v>
      </c>
      <c r="R7" s="207"/>
      <c r="S7" s="208"/>
      <c r="U7" s="209"/>
      <c r="V7" s="89"/>
      <c r="W7" s="85"/>
      <c r="X7" s="89"/>
      <c r="Y7" s="210"/>
    </row>
    <row r="8" spans="2:26" ht="15" thickTop="1" x14ac:dyDescent="0.35">
      <c r="B8" s="289" t="s">
        <v>35</v>
      </c>
      <c r="C8" s="290"/>
      <c r="D8" s="108"/>
      <c r="E8" s="142">
        <f>SUM(E5:E7)</f>
        <v>1120</v>
      </c>
      <c r="F8" s="142">
        <f>SUM(F5:F6)</f>
        <v>320</v>
      </c>
      <c r="G8" s="55">
        <f>G6</f>
        <v>108</v>
      </c>
      <c r="H8" s="110"/>
      <c r="I8" s="25">
        <f>SUM(I5:I7)</f>
        <v>417</v>
      </c>
      <c r="J8" s="142">
        <f>SUM(J5:J6)</f>
        <v>640</v>
      </c>
      <c r="K8" s="25">
        <f>K6</f>
        <v>108</v>
      </c>
      <c r="L8" s="17"/>
      <c r="M8" s="142">
        <f>SUM(M5:M7)</f>
        <v>350</v>
      </c>
      <c r="N8" s="142">
        <f>SUM(N5:N6)</f>
        <v>800</v>
      </c>
      <c r="O8" s="144">
        <f>O6</f>
        <v>108</v>
      </c>
      <c r="Q8" s="142">
        <f>SUM(Q5:Q7)</f>
        <v>339</v>
      </c>
      <c r="R8" s="142">
        <f>SUM(R5:R6)</f>
        <v>800</v>
      </c>
      <c r="S8" s="144">
        <f>S6</f>
        <v>108</v>
      </c>
      <c r="U8" s="131"/>
      <c r="V8" s="17"/>
      <c r="W8" s="17"/>
      <c r="X8" s="17"/>
      <c r="Y8" s="132"/>
    </row>
    <row r="9" spans="2:26" x14ac:dyDescent="0.35">
      <c r="B9" s="92"/>
      <c r="C9" s="85"/>
      <c r="D9" s="89"/>
      <c r="E9" s="85"/>
      <c r="F9" s="145"/>
      <c r="G9" s="145"/>
      <c r="H9" s="85"/>
      <c r="I9" s="85"/>
      <c r="J9" s="145"/>
      <c r="K9" s="26"/>
      <c r="L9" s="17"/>
      <c r="M9" s="85"/>
      <c r="N9" s="145"/>
      <c r="O9" s="72"/>
      <c r="Q9" s="85"/>
      <c r="R9" s="145"/>
      <c r="S9" s="72"/>
      <c r="U9" s="291" t="s">
        <v>50</v>
      </c>
      <c r="V9" s="292"/>
      <c r="W9" s="292"/>
      <c r="X9" s="292"/>
      <c r="Y9" s="293"/>
    </row>
    <row r="10" spans="2:26" ht="15" thickBot="1" x14ac:dyDescent="0.4">
      <c r="B10" s="103" t="s">
        <v>29</v>
      </c>
      <c r="C10" s="22"/>
      <c r="D10" s="85"/>
      <c r="E10" s="146" t="s">
        <v>3</v>
      </c>
      <c r="F10" s="147"/>
      <c r="G10" s="21"/>
      <c r="H10" s="110"/>
      <c r="I10" s="22" t="s">
        <v>3</v>
      </c>
      <c r="J10" s="147"/>
      <c r="K10" s="3"/>
      <c r="L10" s="17"/>
      <c r="M10" s="146" t="s">
        <v>3</v>
      </c>
      <c r="N10" s="147"/>
      <c r="O10" s="148"/>
      <c r="Q10" s="146" t="s">
        <v>3</v>
      </c>
      <c r="R10" s="147"/>
      <c r="S10" s="148"/>
      <c r="U10" s="287" t="s">
        <v>49</v>
      </c>
      <c r="V10" s="288"/>
      <c r="W10" s="117" t="s">
        <v>54</v>
      </c>
      <c r="X10" s="117"/>
      <c r="Y10" s="118"/>
    </row>
    <row r="11" spans="2:26" ht="15.5" thickTop="1" thickBot="1" x14ac:dyDescent="0.4">
      <c r="B11" s="93" t="s">
        <v>30</v>
      </c>
      <c r="C11" s="6"/>
      <c r="D11" s="17"/>
      <c r="E11" s="140">
        <v>20</v>
      </c>
      <c r="F11" s="5"/>
      <c r="G11" s="6"/>
      <c r="H11" s="17"/>
      <c r="I11" s="140">
        <v>21</v>
      </c>
      <c r="J11" s="5"/>
      <c r="K11" s="6"/>
      <c r="L11" s="17"/>
      <c r="M11" s="140">
        <v>27</v>
      </c>
      <c r="N11" s="5"/>
      <c r="O11" s="90"/>
      <c r="Q11" s="140"/>
      <c r="R11" s="5"/>
      <c r="S11" s="90"/>
      <c r="U11" s="133"/>
      <c r="V11" s="130"/>
      <c r="W11" s="120">
        <f>V11*60/45</f>
        <v>0</v>
      </c>
      <c r="X11" s="134"/>
      <c r="Y11" s="135"/>
    </row>
    <row r="12" spans="2:26" ht="15.5" thickTop="1" thickBot="1" x14ac:dyDescent="0.4">
      <c r="B12" s="93" t="s">
        <v>87</v>
      </c>
      <c r="C12" s="6"/>
      <c r="D12" s="17"/>
      <c r="E12" s="140">
        <v>0</v>
      </c>
      <c r="F12" s="5"/>
      <c r="G12" s="6"/>
      <c r="H12" s="17"/>
      <c r="I12" s="140">
        <v>24</v>
      </c>
      <c r="J12" s="5"/>
      <c r="K12" s="6"/>
      <c r="L12" s="17"/>
      <c r="M12" s="140">
        <v>27</v>
      </c>
      <c r="N12" s="5"/>
      <c r="O12" s="90"/>
      <c r="Q12" s="140"/>
      <c r="R12" s="5"/>
      <c r="S12" s="90"/>
      <c r="U12" s="89"/>
      <c r="V12" s="89"/>
      <c r="W12" s="85"/>
      <c r="X12" s="89"/>
      <c r="Y12" s="89"/>
      <c r="Z12" s="58"/>
    </row>
    <row r="13" spans="2:26" ht="15.5" thickTop="1" thickBot="1" x14ac:dyDescent="0.4">
      <c r="B13" s="93" t="s">
        <v>31</v>
      </c>
      <c r="C13" s="6"/>
      <c r="D13" s="17"/>
      <c r="E13" s="140">
        <v>25</v>
      </c>
      <c r="F13" s="5"/>
      <c r="G13" s="6"/>
      <c r="H13" s="17"/>
      <c r="I13" s="140">
        <v>21</v>
      </c>
      <c r="J13" s="5"/>
      <c r="K13" s="6"/>
      <c r="L13" s="17"/>
      <c r="M13" s="140">
        <v>26</v>
      </c>
      <c r="N13" s="5"/>
      <c r="O13" s="90"/>
      <c r="Q13" s="140"/>
      <c r="R13" s="5"/>
      <c r="S13" s="90"/>
    </row>
    <row r="14" spans="2:26" ht="15.5" thickTop="1" thickBot="1" x14ac:dyDescent="0.4">
      <c r="B14" s="93" t="s">
        <v>32</v>
      </c>
      <c r="C14" s="6"/>
      <c r="D14" s="17"/>
      <c r="E14" s="140">
        <v>13</v>
      </c>
      <c r="F14" s="5"/>
      <c r="G14" s="6"/>
      <c r="H14" s="17"/>
      <c r="I14" s="140">
        <v>12</v>
      </c>
      <c r="J14" s="5"/>
      <c r="K14" s="6"/>
      <c r="L14" s="17"/>
      <c r="M14" s="140">
        <v>9</v>
      </c>
      <c r="N14" s="5"/>
      <c r="O14" s="90"/>
      <c r="Q14" s="140">
        <v>12</v>
      </c>
      <c r="R14" s="5"/>
      <c r="S14" s="90"/>
    </row>
    <row r="15" spans="2:26" ht="15" thickTop="1" x14ac:dyDescent="0.35">
      <c r="B15" s="289" t="s">
        <v>89</v>
      </c>
      <c r="C15" s="290"/>
      <c r="D15" s="17"/>
      <c r="E15" s="165">
        <f>SUM(E11:E14)</f>
        <v>58</v>
      </c>
      <c r="F15" s="184"/>
      <c r="G15" s="9"/>
      <c r="H15" s="17"/>
      <c r="I15" s="165">
        <f>SUM(I11:I14)</f>
        <v>78</v>
      </c>
      <c r="J15" s="184"/>
      <c r="K15" s="9"/>
      <c r="L15" s="17"/>
      <c r="M15" s="165">
        <f>SUM(M11:M14)</f>
        <v>89</v>
      </c>
      <c r="N15" s="184"/>
      <c r="O15" s="152"/>
      <c r="Q15" s="165">
        <f>SUM(Q11:Q14)</f>
        <v>12</v>
      </c>
      <c r="R15" s="184"/>
      <c r="S15" s="152"/>
    </row>
    <row r="16" spans="2:26" x14ac:dyDescent="0.35">
      <c r="B16" s="177"/>
      <c r="C16" s="180"/>
      <c r="D16" s="179"/>
      <c r="E16" s="186"/>
      <c r="F16" s="179"/>
      <c r="G16" s="180"/>
      <c r="H16" s="179"/>
      <c r="I16" s="186"/>
      <c r="J16" s="179"/>
      <c r="K16" s="180"/>
      <c r="L16" s="179"/>
      <c r="M16" s="186"/>
      <c r="N16" s="179"/>
      <c r="O16" s="181"/>
      <c r="P16" s="190"/>
      <c r="Q16" s="186"/>
      <c r="R16" s="179"/>
      <c r="S16" s="181"/>
    </row>
    <row r="17" spans="2:21" ht="15" thickBot="1" x14ac:dyDescent="0.4">
      <c r="B17" s="103" t="s">
        <v>91</v>
      </c>
      <c r="C17" s="3"/>
      <c r="D17" s="17"/>
      <c r="E17" s="189" t="s">
        <v>3</v>
      </c>
      <c r="F17" s="187"/>
      <c r="G17" s="3"/>
      <c r="H17" s="17"/>
      <c r="I17" s="189" t="s">
        <v>3</v>
      </c>
      <c r="J17" s="187"/>
      <c r="K17" s="3"/>
      <c r="L17" s="17"/>
      <c r="M17" s="189" t="s">
        <v>3</v>
      </c>
      <c r="N17" s="187"/>
      <c r="O17" s="148"/>
      <c r="Q17" s="189" t="s">
        <v>3</v>
      </c>
      <c r="R17" s="187"/>
      <c r="S17" s="148"/>
    </row>
    <row r="18" spans="2:21" ht="15.5" thickTop="1" thickBot="1" x14ac:dyDescent="0.4">
      <c r="B18" s="93" t="s">
        <v>33</v>
      </c>
      <c r="C18" s="6"/>
      <c r="D18" s="27"/>
      <c r="E18" s="140">
        <v>140</v>
      </c>
      <c r="F18" s="5"/>
      <c r="G18" s="6"/>
      <c r="H18" s="17"/>
      <c r="I18" s="140">
        <v>51</v>
      </c>
      <c r="J18" s="5"/>
      <c r="K18" s="6"/>
      <c r="L18" s="17"/>
      <c r="M18" s="140">
        <v>50</v>
      </c>
      <c r="N18" s="5"/>
      <c r="O18" s="90"/>
      <c r="Q18" s="140">
        <v>99</v>
      </c>
      <c r="R18" s="5"/>
      <c r="S18" s="90"/>
    </row>
    <row r="19" spans="2:21" ht="15" thickTop="1" x14ac:dyDescent="0.35">
      <c r="B19" s="289" t="s">
        <v>90</v>
      </c>
      <c r="C19" s="290"/>
      <c r="D19" s="27"/>
      <c r="E19" s="55">
        <f>E18</f>
        <v>140</v>
      </c>
      <c r="F19" s="24"/>
      <c r="G19" s="25"/>
      <c r="H19" s="17"/>
      <c r="I19" s="142">
        <f>I18</f>
        <v>51</v>
      </c>
      <c r="J19" s="55"/>
      <c r="K19" s="9"/>
      <c r="L19" s="17"/>
      <c r="M19" s="142">
        <f>M18</f>
        <v>50</v>
      </c>
      <c r="N19" s="55"/>
      <c r="O19" s="152"/>
      <c r="Q19" s="142">
        <f>Q18</f>
        <v>99</v>
      </c>
      <c r="R19" s="55"/>
      <c r="S19" s="152"/>
      <c r="U19" s="226" t="s">
        <v>103</v>
      </c>
    </row>
    <row r="20" spans="2:21" x14ac:dyDescent="0.35">
      <c r="B20" s="66"/>
      <c r="C20" s="17"/>
      <c r="D20" s="17"/>
      <c r="E20" s="17"/>
      <c r="F20" s="29"/>
      <c r="G20" s="29"/>
      <c r="H20" s="17"/>
      <c r="I20" s="17"/>
      <c r="J20" s="29"/>
      <c r="K20" s="29"/>
      <c r="L20" s="17"/>
      <c r="M20" s="17"/>
      <c r="N20" s="29"/>
      <c r="O20" s="113"/>
      <c r="Q20" s="17"/>
      <c r="R20" s="29"/>
      <c r="S20" s="113"/>
      <c r="U20" t="s">
        <v>100</v>
      </c>
    </row>
    <row r="21" spans="2:21" x14ac:dyDescent="0.35">
      <c r="B21" s="104"/>
      <c r="C21" s="105" t="s">
        <v>36</v>
      </c>
      <c r="D21" s="149"/>
      <c r="E21" s="109">
        <f>E8+E15+E19</f>
        <v>1318</v>
      </c>
      <c r="F21" s="109">
        <f>F8+F19</f>
        <v>320</v>
      </c>
      <c r="G21" s="109">
        <f>G8</f>
        <v>108</v>
      </c>
      <c r="H21" s="85"/>
      <c r="I21" s="109">
        <f>I8+I15+I19</f>
        <v>546</v>
      </c>
      <c r="J21" s="109">
        <f>J8+J19</f>
        <v>640</v>
      </c>
      <c r="K21" s="105">
        <f>K8</f>
        <v>108</v>
      </c>
      <c r="L21" s="17"/>
      <c r="M21" s="109">
        <f>M8+M15+M19</f>
        <v>489</v>
      </c>
      <c r="N21" s="109">
        <f>N8+N19</f>
        <v>800</v>
      </c>
      <c r="O21" s="106">
        <f>O8</f>
        <v>108</v>
      </c>
      <c r="Q21" s="109">
        <f>Q8+Q15+Q19</f>
        <v>450</v>
      </c>
      <c r="R21" s="109">
        <f>R8+R19</f>
        <v>800</v>
      </c>
      <c r="S21" s="106">
        <f>S8</f>
        <v>108</v>
      </c>
      <c r="U21" t="s">
        <v>101</v>
      </c>
    </row>
    <row r="22" spans="2:21" x14ac:dyDescent="0.35">
      <c r="B22" s="6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67"/>
      <c r="Q22" s="17"/>
      <c r="R22" s="17"/>
      <c r="S22" s="67"/>
    </row>
    <row r="23" spans="2:21" x14ac:dyDescent="0.35">
      <c r="B23" s="94"/>
      <c r="C23" s="100"/>
      <c r="D23" s="150"/>
      <c r="E23" s="111"/>
      <c r="F23" s="112" t="s">
        <v>37</v>
      </c>
      <c r="G23" s="112"/>
      <c r="H23" s="95"/>
      <c r="I23" s="305" t="s">
        <v>37</v>
      </c>
      <c r="J23" s="306"/>
      <c r="K23" s="316"/>
      <c r="L23" s="17"/>
      <c r="M23" s="305" t="s">
        <v>37</v>
      </c>
      <c r="N23" s="306"/>
      <c r="O23" s="307"/>
      <c r="Q23" s="305" t="s">
        <v>37</v>
      </c>
      <c r="R23" s="306"/>
      <c r="S23" s="307"/>
      <c r="U23" t="s">
        <v>102</v>
      </c>
    </row>
    <row r="24" spans="2:21" x14ac:dyDescent="0.35">
      <c r="B24" s="91" t="s">
        <v>40</v>
      </c>
      <c r="C24" s="101"/>
      <c r="D24" s="17"/>
      <c r="E24" s="283">
        <f>E21+F21</f>
        <v>1638</v>
      </c>
      <c r="F24" s="302"/>
      <c r="G24" s="301"/>
      <c r="H24" s="17"/>
      <c r="I24" s="283">
        <f>I21+J21</f>
        <v>1186</v>
      </c>
      <c r="J24" s="302"/>
      <c r="K24" s="301"/>
      <c r="L24" s="17"/>
      <c r="M24" s="283">
        <f>M21+N21</f>
        <v>1289</v>
      </c>
      <c r="N24" s="302"/>
      <c r="O24" s="284"/>
      <c r="Q24" s="283">
        <f>Q21+R21</f>
        <v>1250</v>
      </c>
      <c r="R24" s="302"/>
      <c r="S24" s="284"/>
    </row>
    <row r="25" spans="2:21" x14ac:dyDescent="0.35">
      <c r="B25" s="91" t="s">
        <v>41</v>
      </c>
      <c r="C25" s="23"/>
      <c r="D25" s="85"/>
      <c r="E25" s="285"/>
      <c r="F25" s="315"/>
      <c r="G25" s="312"/>
      <c r="H25" s="85"/>
      <c r="I25" s="283">
        <f>I26-I24</f>
        <v>414</v>
      </c>
      <c r="J25" s="302"/>
      <c r="K25" s="301"/>
      <c r="L25" s="17"/>
      <c r="M25" s="283">
        <f>M26-M24</f>
        <v>311</v>
      </c>
      <c r="N25" s="302"/>
      <c r="O25" s="284"/>
      <c r="Q25" s="283">
        <f>Q26-Q24</f>
        <v>350</v>
      </c>
      <c r="R25" s="302"/>
      <c r="S25" s="284"/>
      <c r="U25" s="226" t="s">
        <v>106</v>
      </c>
    </row>
    <row r="26" spans="2:21" ht="15" thickBot="1" x14ac:dyDescent="0.4">
      <c r="B26" s="97" t="s">
        <v>42</v>
      </c>
      <c r="C26" s="102"/>
      <c r="D26" s="69"/>
      <c r="E26" s="276">
        <v>1600</v>
      </c>
      <c r="F26" s="314"/>
      <c r="G26" s="313"/>
      <c r="H26" s="69"/>
      <c r="I26" s="276">
        <v>1600</v>
      </c>
      <c r="J26" s="314"/>
      <c r="K26" s="313"/>
      <c r="L26" s="69"/>
      <c r="M26" s="276">
        <v>1600</v>
      </c>
      <c r="N26" s="314"/>
      <c r="O26" s="277"/>
      <c r="P26" s="224"/>
      <c r="Q26" s="276">
        <v>1600</v>
      </c>
      <c r="R26" s="314"/>
      <c r="S26" s="277"/>
      <c r="U26" t="s">
        <v>104</v>
      </c>
    </row>
    <row r="27" spans="2:21" ht="15.5" thickTop="1" thickBot="1" x14ac:dyDescent="0.4">
      <c r="U27" t="s">
        <v>105</v>
      </c>
    </row>
    <row r="28" spans="2:21" ht="15" thickTop="1" x14ac:dyDescent="0.35">
      <c r="B28" s="114" t="s">
        <v>44</v>
      </c>
      <c r="C28" s="122"/>
      <c r="D28" s="115"/>
      <c r="E28" s="125" t="s">
        <v>37</v>
      </c>
    </row>
    <row r="29" spans="2:21" x14ac:dyDescent="0.35">
      <c r="B29" s="116"/>
      <c r="C29" s="123" t="s">
        <v>38</v>
      </c>
      <c r="D29" s="17"/>
      <c r="E29" s="126">
        <f>E6+F6+G6+I6+J6+K6+M6+N6+O6+Q6+R6+S6</f>
        <v>960</v>
      </c>
      <c r="U29" s="226" t="s">
        <v>107</v>
      </c>
    </row>
    <row r="30" spans="2:21" x14ac:dyDescent="0.35">
      <c r="B30" s="116"/>
      <c r="C30" s="123" t="s">
        <v>39</v>
      </c>
      <c r="D30" s="17"/>
      <c r="E30" s="126">
        <f>E15+I15+M15+Q15</f>
        <v>237</v>
      </c>
      <c r="U30" t="s">
        <v>108</v>
      </c>
    </row>
    <row r="31" spans="2:21" x14ac:dyDescent="0.35">
      <c r="B31" s="116"/>
      <c r="C31" s="123" t="s">
        <v>68</v>
      </c>
      <c r="D31" s="17"/>
      <c r="E31" s="126">
        <f>E5+E6+I8+M8+Q8+Q15+M15+I15+E15+E19+I19+M19+Q19</f>
        <v>2338</v>
      </c>
      <c r="G31" s="226" t="s">
        <v>131</v>
      </c>
      <c r="U31" t="s">
        <v>105</v>
      </c>
    </row>
    <row r="32" spans="2:21" x14ac:dyDescent="0.35">
      <c r="B32" s="116"/>
      <c r="C32" s="123" t="s">
        <v>67</v>
      </c>
      <c r="D32" s="17"/>
      <c r="E32" s="126">
        <f>F21+J21+N21+R21</f>
        <v>2560</v>
      </c>
    </row>
    <row r="33" spans="2:19" x14ac:dyDescent="0.35">
      <c r="B33" s="116"/>
      <c r="C33" s="123" t="s">
        <v>65</v>
      </c>
      <c r="D33" s="17"/>
      <c r="E33" s="126">
        <f>E8+I8+M8+Q8+E19+I19+M19+Q19</f>
        <v>2566</v>
      </c>
    </row>
    <row r="34" spans="2:19" x14ac:dyDescent="0.35">
      <c r="B34" s="116"/>
      <c r="C34" s="123" t="s">
        <v>66</v>
      </c>
      <c r="D34" s="17"/>
      <c r="E34" s="126">
        <f>E32</f>
        <v>2560</v>
      </c>
    </row>
    <row r="35" spans="2:19" ht="15" thickBot="1" x14ac:dyDescent="0.4">
      <c r="B35" s="119"/>
      <c r="C35" s="124" t="s">
        <v>43</v>
      </c>
      <c r="D35" s="121"/>
      <c r="E35" s="127">
        <f>E24+I24+M24+Q24</f>
        <v>5363</v>
      </c>
    </row>
    <row r="36" spans="2:19" ht="15.5" thickTop="1" thickBot="1" x14ac:dyDescent="0.4"/>
    <row r="37" spans="2:19" ht="15" thickTop="1" x14ac:dyDescent="0.35">
      <c r="B37" s="269" t="s">
        <v>83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1"/>
    </row>
    <row r="38" spans="2:19" x14ac:dyDescent="0.35">
      <c r="B38" s="128"/>
      <c r="C38" s="129"/>
      <c r="D38" s="84"/>
      <c r="E38" s="306" t="s">
        <v>27</v>
      </c>
      <c r="F38" s="306"/>
      <c r="G38" s="306"/>
      <c r="H38" s="151"/>
      <c r="I38" s="306" t="s">
        <v>84</v>
      </c>
      <c r="J38" s="306"/>
      <c r="K38" s="316"/>
      <c r="L38" s="17"/>
      <c r="M38" s="305" t="s">
        <v>45</v>
      </c>
      <c r="N38" s="306"/>
      <c r="O38" s="307"/>
      <c r="Q38" s="305" t="s">
        <v>85</v>
      </c>
      <c r="R38" s="306"/>
      <c r="S38" s="307"/>
    </row>
    <row r="39" spans="2:19" ht="15" thickBot="1" x14ac:dyDescent="0.4">
      <c r="B39" s="83" t="s">
        <v>25</v>
      </c>
      <c r="C39" s="23"/>
      <c r="D39" s="84"/>
      <c r="E39" s="107" t="s">
        <v>3</v>
      </c>
      <c r="F39" s="107" t="s">
        <v>4</v>
      </c>
      <c r="G39" s="107" t="s">
        <v>34</v>
      </c>
      <c r="H39" s="85"/>
      <c r="I39" s="107" t="s">
        <v>3</v>
      </c>
      <c r="J39" s="107" t="s">
        <v>4</v>
      </c>
      <c r="K39" s="23" t="s">
        <v>34</v>
      </c>
      <c r="L39" s="17"/>
      <c r="M39" s="107" t="s">
        <v>3</v>
      </c>
      <c r="N39" s="107" t="s">
        <v>4</v>
      </c>
      <c r="O39" s="86" t="s">
        <v>34</v>
      </c>
      <c r="Q39" s="107" t="s">
        <v>3</v>
      </c>
      <c r="R39" s="107" t="s">
        <v>4</v>
      </c>
      <c r="S39" s="86" t="s">
        <v>34</v>
      </c>
    </row>
    <row r="40" spans="2:19" ht="15.5" thickTop="1" thickBot="1" x14ac:dyDescent="0.4">
      <c r="B40" s="87" t="s">
        <v>26</v>
      </c>
      <c r="C40" s="99"/>
      <c r="D40" s="88"/>
      <c r="E40" s="214"/>
      <c r="F40" s="140"/>
      <c r="G40" s="5"/>
      <c r="H40" s="59"/>
      <c r="I40" s="215"/>
      <c r="J40" s="217"/>
      <c r="K40" s="218"/>
      <c r="L40" s="17"/>
      <c r="M40" s="140"/>
      <c r="N40" s="140"/>
      <c r="O40" s="90"/>
      <c r="Q40" s="140"/>
      <c r="R40" s="140"/>
      <c r="S40" s="90"/>
    </row>
    <row r="41" spans="2:19" ht="15.5" thickTop="1" thickBot="1" x14ac:dyDescent="0.4">
      <c r="B41" s="87" t="s">
        <v>38</v>
      </c>
      <c r="C41" s="99"/>
      <c r="D41" s="17"/>
      <c r="E41" s="215"/>
      <c r="F41" s="140"/>
      <c r="G41" s="143"/>
      <c r="H41" s="17"/>
      <c r="I41" s="216"/>
      <c r="J41" s="219"/>
      <c r="K41" s="217"/>
      <c r="L41" s="17"/>
      <c r="M41" s="140"/>
      <c r="N41" s="140"/>
      <c r="O41" s="140"/>
      <c r="Q41" s="140"/>
      <c r="R41" s="140"/>
      <c r="S41" s="140"/>
    </row>
    <row r="42" spans="2:19" ht="15.5" thickTop="1" thickBot="1" x14ac:dyDescent="0.4">
      <c r="B42" s="87" t="s">
        <v>95</v>
      </c>
      <c r="C42" s="99"/>
      <c r="D42" s="17"/>
      <c r="E42" s="216"/>
      <c r="F42" s="204"/>
      <c r="G42" s="205"/>
      <c r="H42" s="17"/>
      <c r="I42" s="216"/>
      <c r="J42" s="220"/>
      <c r="K42" s="221"/>
      <c r="L42" s="17"/>
      <c r="M42" s="140"/>
      <c r="N42" s="204"/>
      <c r="O42" s="205"/>
      <c r="Q42" s="140"/>
      <c r="R42" s="204"/>
      <c r="S42" s="167"/>
    </row>
    <row r="43" spans="2:19" ht="15" thickTop="1" x14ac:dyDescent="0.35">
      <c r="B43" s="289" t="s">
        <v>88</v>
      </c>
      <c r="C43" s="290"/>
      <c r="D43" s="108"/>
      <c r="E43" s="142">
        <f>SUM(E40:E42)</f>
        <v>0</v>
      </c>
      <c r="F43" s="142">
        <f>SUM(F40:F41)</f>
        <v>0</v>
      </c>
      <c r="G43" s="55">
        <f>G41</f>
        <v>0</v>
      </c>
      <c r="H43" s="110"/>
      <c r="I43" s="25">
        <f>SUM(I40:I42)</f>
        <v>0</v>
      </c>
      <c r="J43" s="142">
        <f>SUM(J40:J41)</f>
        <v>0</v>
      </c>
      <c r="K43" s="25">
        <f>K41</f>
        <v>0</v>
      </c>
      <c r="L43" s="17"/>
      <c r="M43" s="142">
        <f>SUM(M40:M42)</f>
        <v>0</v>
      </c>
      <c r="N43" s="142">
        <f>SUM(N40:N41)</f>
        <v>0</v>
      </c>
      <c r="O43" s="144">
        <f>O41</f>
        <v>0</v>
      </c>
      <c r="Q43" s="142">
        <f>SUM(Q40:Q42)</f>
        <v>0</v>
      </c>
      <c r="R43" s="142">
        <f>SUM(R40:R41)</f>
        <v>0</v>
      </c>
      <c r="S43" s="144">
        <f>S41</f>
        <v>0</v>
      </c>
    </row>
    <row r="44" spans="2:19" x14ac:dyDescent="0.35">
      <c r="B44" s="92"/>
      <c r="C44" s="85"/>
      <c r="D44" s="89"/>
      <c r="E44" s="85"/>
      <c r="F44" s="145"/>
      <c r="G44" s="145"/>
      <c r="H44" s="85"/>
      <c r="I44" s="85"/>
      <c r="J44" s="145"/>
      <c r="K44" s="26"/>
      <c r="L44" s="17"/>
      <c r="M44" s="85"/>
      <c r="N44" s="145"/>
      <c r="O44" s="72"/>
      <c r="Q44" s="85"/>
      <c r="R44" s="145"/>
      <c r="S44" s="72"/>
    </row>
    <row r="45" spans="2:19" ht="15" thickBot="1" x14ac:dyDescent="0.4">
      <c r="B45" s="103" t="s">
        <v>29</v>
      </c>
      <c r="C45" s="22"/>
      <c r="D45" s="85"/>
      <c r="E45" s="146" t="s">
        <v>3</v>
      </c>
      <c r="F45" s="147"/>
      <c r="G45" s="21"/>
      <c r="H45" s="110"/>
      <c r="I45" s="22" t="s">
        <v>3</v>
      </c>
      <c r="J45" s="147"/>
      <c r="K45" s="3"/>
      <c r="L45" s="17"/>
      <c r="M45" s="146" t="s">
        <v>3</v>
      </c>
      <c r="N45" s="147"/>
      <c r="O45" s="148"/>
      <c r="Q45" s="146" t="s">
        <v>3</v>
      </c>
      <c r="R45" s="147"/>
      <c r="S45" s="148"/>
    </row>
    <row r="46" spans="2:19" ht="15.5" thickTop="1" thickBot="1" x14ac:dyDescent="0.4">
      <c r="B46" s="93" t="s">
        <v>30</v>
      </c>
      <c r="C46" s="6"/>
      <c r="D46" s="17"/>
      <c r="E46" s="140"/>
      <c r="F46" s="5"/>
      <c r="G46" s="6"/>
      <c r="H46" s="17"/>
      <c r="I46" s="140"/>
      <c r="J46" s="5"/>
      <c r="K46" s="6"/>
      <c r="L46" s="17"/>
      <c r="M46" s="140"/>
      <c r="N46" s="5"/>
      <c r="O46" s="90"/>
      <c r="Q46" s="140"/>
      <c r="R46" s="5"/>
      <c r="S46" s="90"/>
    </row>
    <row r="47" spans="2:19" ht="15.5" thickTop="1" thickBot="1" x14ac:dyDescent="0.4">
      <c r="B47" s="93" t="s">
        <v>87</v>
      </c>
      <c r="C47" s="6"/>
      <c r="D47" s="17"/>
      <c r="E47" s="140"/>
      <c r="F47" s="5"/>
      <c r="G47" s="6"/>
      <c r="H47" s="17"/>
      <c r="I47" s="140"/>
      <c r="J47" s="5"/>
      <c r="K47" s="6"/>
      <c r="L47" s="17"/>
      <c r="M47" s="140"/>
      <c r="N47" s="5"/>
      <c r="O47" s="90"/>
      <c r="Q47" s="140"/>
      <c r="R47" s="5"/>
      <c r="S47" s="90"/>
    </row>
    <row r="48" spans="2:19" ht="15.5" thickTop="1" thickBot="1" x14ac:dyDescent="0.4">
      <c r="B48" s="93" t="s">
        <v>31</v>
      </c>
      <c r="C48" s="6"/>
      <c r="D48" s="17"/>
      <c r="E48" s="140"/>
      <c r="F48" s="5"/>
      <c r="G48" s="6"/>
      <c r="H48" s="17"/>
      <c r="I48" s="140"/>
      <c r="J48" s="5"/>
      <c r="K48" s="6"/>
      <c r="L48" s="17"/>
      <c r="M48" s="140"/>
      <c r="N48" s="5"/>
      <c r="O48" s="90"/>
      <c r="Q48" s="140"/>
      <c r="R48" s="5"/>
      <c r="S48" s="90"/>
    </row>
    <row r="49" spans="2:19" ht="15.5" thickTop="1" thickBot="1" x14ac:dyDescent="0.4">
      <c r="B49" s="93" t="s">
        <v>32</v>
      </c>
      <c r="C49" s="6"/>
      <c r="D49" s="17"/>
      <c r="E49" s="140"/>
      <c r="F49" s="5"/>
      <c r="G49" s="6"/>
      <c r="H49" s="17"/>
      <c r="I49" s="140"/>
      <c r="J49" s="5"/>
      <c r="K49" s="6"/>
      <c r="L49" s="17"/>
      <c r="M49" s="140"/>
      <c r="N49" s="5"/>
      <c r="O49" s="90"/>
      <c r="Q49" s="140"/>
      <c r="R49" s="5"/>
      <c r="S49" s="90"/>
    </row>
    <row r="50" spans="2:19" ht="15" thickTop="1" x14ac:dyDescent="0.35">
      <c r="B50" s="289" t="s">
        <v>89</v>
      </c>
      <c r="C50" s="290"/>
      <c r="D50" s="17"/>
      <c r="E50" s="165">
        <f>SUM(E46:E49)</f>
        <v>0</v>
      </c>
      <c r="F50" s="184"/>
      <c r="G50" s="9"/>
      <c r="H50" s="17"/>
      <c r="I50" s="165">
        <f>SUM(I46:I49)</f>
        <v>0</v>
      </c>
      <c r="J50" s="184"/>
      <c r="K50" s="9"/>
      <c r="L50" s="17"/>
      <c r="M50" s="165">
        <f>SUM(M46:M49)</f>
        <v>0</v>
      </c>
      <c r="N50" s="184"/>
      <c r="O50" s="152"/>
      <c r="Q50" s="165">
        <f>SUM(Q46:Q49)</f>
        <v>0</v>
      </c>
      <c r="R50" s="184"/>
      <c r="S50" s="152"/>
    </row>
    <row r="51" spans="2:19" x14ac:dyDescent="0.35">
      <c r="B51" s="177"/>
      <c r="C51" s="180"/>
      <c r="D51" s="179"/>
      <c r="E51" s="186"/>
      <c r="F51" s="179"/>
      <c r="G51" s="180"/>
      <c r="H51" s="179"/>
      <c r="I51" s="186"/>
      <c r="J51" s="179"/>
      <c r="K51" s="180"/>
      <c r="L51" s="179"/>
      <c r="M51" s="186"/>
      <c r="N51" s="179"/>
      <c r="O51" s="181"/>
      <c r="P51" s="190"/>
      <c r="Q51" s="186"/>
      <c r="R51" s="179"/>
      <c r="S51" s="181"/>
    </row>
    <row r="52" spans="2:19" ht="15" thickBot="1" x14ac:dyDescent="0.4">
      <c r="B52" s="103" t="s">
        <v>91</v>
      </c>
      <c r="C52" s="3"/>
      <c r="D52" s="17"/>
      <c r="E52" s="166"/>
      <c r="F52" s="187"/>
      <c r="G52" s="3"/>
      <c r="H52" s="17"/>
      <c r="I52" s="166"/>
      <c r="J52" s="187"/>
      <c r="K52" s="3"/>
      <c r="L52" s="17"/>
      <c r="M52" s="166"/>
      <c r="N52" s="187"/>
      <c r="O52" s="148"/>
      <c r="Q52" s="191"/>
      <c r="R52" s="2"/>
      <c r="S52" s="148"/>
    </row>
    <row r="53" spans="2:19" ht="15.5" thickTop="1" thickBot="1" x14ac:dyDescent="0.4">
      <c r="B53" s="93" t="s">
        <v>33</v>
      </c>
      <c r="C53" s="6"/>
      <c r="D53" s="27"/>
      <c r="E53" s="140"/>
      <c r="F53" s="5"/>
      <c r="G53" s="6"/>
      <c r="H53" s="17"/>
      <c r="I53" s="140"/>
      <c r="J53" s="5"/>
      <c r="K53" s="6"/>
      <c r="L53" s="17"/>
      <c r="M53" s="140"/>
      <c r="N53" s="5"/>
      <c r="O53" s="90"/>
      <c r="Q53" s="140"/>
      <c r="R53" s="5"/>
      <c r="S53" s="90"/>
    </row>
    <row r="54" spans="2:19" ht="15" thickTop="1" x14ac:dyDescent="0.35">
      <c r="B54" s="289" t="s">
        <v>90</v>
      </c>
      <c r="C54" s="290"/>
      <c r="D54" s="27"/>
      <c r="E54" s="55">
        <f>E53</f>
        <v>0</v>
      </c>
      <c r="F54" s="24"/>
      <c r="G54" s="25"/>
      <c r="H54" s="17"/>
      <c r="I54" s="142">
        <f>I53</f>
        <v>0</v>
      </c>
      <c r="J54" s="55"/>
      <c r="K54" s="9"/>
      <c r="L54" s="17"/>
      <c r="M54" s="142">
        <f>M53</f>
        <v>0</v>
      </c>
      <c r="N54" s="55"/>
      <c r="O54" s="152"/>
      <c r="Q54" s="142">
        <f>Q53</f>
        <v>0</v>
      </c>
      <c r="R54" s="55"/>
      <c r="S54" s="152"/>
    </row>
    <row r="55" spans="2:19" x14ac:dyDescent="0.35">
      <c r="B55" s="66"/>
      <c r="C55" s="17"/>
      <c r="D55" s="17"/>
      <c r="E55" s="17"/>
      <c r="F55" s="29"/>
      <c r="G55" s="29"/>
      <c r="H55" s="17"/>
      <c r="I55" s="17"/>
      <c r="J55" s="29"/>
      <c r="K55" s="29"/>
      <c r="L55" s="17"/>
      <c r="M55" s="17"/>
      <c r="N55" s="29"/>
      <c r="O55" s="113"/>
      <c r="Q55" s="17"/>
      <c r="R55" s="29"/>
      <c r="S55" s="113"/>
    </row>
    <row r="56" spans="2:19" x14ac:dyDescent="0.35">
      <c r="B56" s="104"/>
      <c r="C56" s="105" t="s">
        <v>36</v>
      </c>
      <c r="D56" s="149"/>
      <c r="E56" s="109">
        <f>E43+E50+E54</f>
        <v>0</v>
      </c>
      <c r="F56" s="109">
        <f>F43+F54</f>
        <v>0</v>
      </c>
      <c r="G56" s="109">
        <f>G43</f>
        <v>0</v>
      </c>
      <c r="H56" s="85"/>
      <c r="I56" s="109">
        <f>I43+I50+I54</f>
        <v>0</v>
      </c>
      <c r="J56" s="109">
        <f>J43+J54</f>
        <v>0</v>
      </c>
      <c r="K56" s="105">
        <f>K43</f>
        <v>0</v>
      </c>
      <c r="L56" s="17"/>
      <c r="M56" s="109">
        <f>M43+M50+M54</f>
        <v>0</v>
      </c>
      <c r="N56" s="109">
        <f>N43+N54</f>
        <v>0</v>
      </c>
      <c r="O56" s="106">
        <f>O43</f>
        <v>0</v>
      </c>
      <c r="Q56" s="109">
        <f>Q43+Q50+Q54</f>
        <v>0</v>
      </c>
      <c r="R56" s="109">
        <f>R43+R54</f>
        <v>0</v>
      </c>
      <c r="S56" s="106">
        <f>S43</f>
        <v>0</v>
      </c>
    </row>
    <row r="57" spans="2:19" x14ac:dyDescent="0.35">
      <c r="B57" s="6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7"/>
      <c r="Q57" s="17"/>
      <c r="R57" s="17"/>
      <c r="S57" s="67"/>
    </row>
    <row r="58" spans="2:19" x14ac:dyDescent="0.35">
      <c r="B58" s="94"/>
      <c r="C58" s="100"/>
      <c r="D58" s="150"/>
      <c r="E58" s="111"/>
      <c r="F58" s="112" t="s">
        <v>37</v>
      </c>
      <c r="G58" s="112"/>
      <c r="H58" s="95"/>
      <c r="I58" s="305" t="s">
        <v>37</v>
      </c>
      <c r="J58" s="306"/>
      <c r="K58" s="316"/>
      <c r="L58" s="17"/>
      <c r="M58" s="305" t="s">
        <v>37</v>
      </c>
      <c r="N58" s="306"/>
      <c r="O58" s="307"/>
      <c r="Q58" s="305" t="s">
        <v>37</v>
      </c>
      <c r="R58" s="306"/>
      <c r="S58" s="307"/>
    </row>
    <row r="59" spans="2:19" ht="15" thickBot="1" x14ac:dyDescent="0.4">
      <c r="B59" s="97" t="s">
        <v>40</v>
      </c>
      <c r="C59" s="157"/>
      <c r="D59" s="69"/>
      <c r="E59" s="276">
        <f>E56+F56</f>
        <v>0</v>
      </c>
      <c r="F59" s="314"/>
      <c r="G59" s="313"/>
      <c r="H59" s="69"/>
      <c r="I59" s="276">
        <f>I56+J56</f>
        <v>0</v>
      </c>
      <c r="J59" s="314"/>
      <c r="K59" s="313"/>
      <c r="L59" s="69"/>
      <c r="M59" s="276">
        <f>M56+N56</f>
        <v>0</v>
      </c>
      <c r="N59" s="314"/>
      <c r="O59" s="277"/>
      <c r="P59" s="69"/>
      <c r="Q59" s="276">
        <f>Q56+R56</f>
        <v>0</v>
      </c>
      <c r="R59" s="314"/>
      <c r="S59" s="277"/>
    </row>
    <row r="60" spans="2:19" ht="15.5" thickTop="1" thickBot="1" x14ac:dyDescent="0.4"/>
    <row r="61" spans="2:19" ht="15" thickTop="1" x14ac:dyDescent="0.35">
      <c r="B61" s="114" t="s">
        <v>44</v>
      </c>
      <c r="C61" s="122"/>
      <c r="D61" s="115"/>
      <c r="E61" s="125" t="s">
        <v>37</v>
      </c>
    </row>
    <row r="62" spans="2:19" x14ac:dyDescent="0.35">
      <c r="B62" s="116"/>
      <c r="C62" s="123" t="s">
        <v>38</v>
      </c>
      <c r="D62" s="17"/>
      <c r="E62" s="126">
        <f>E41+F41+G41+I41+J41+K41+M41+N41+O41+Q41+R41+S41</f>
        <v>0</v>
      </c>
    </row>
    <row r="63" spans="2:19" x14ac:dyDescent="0.35">
      <c r="B63" s="116"/>
      <c r="C63" s="123" t="s">
        <v>39</v>
      </c>
      <c r="D63" s="17"/>
      <c r="E63" s="126">
        <f>E50+I50+M50+Q50</f>
        <v>0</v>
      </c>
    </row>
    <row r="64" spans="2:19" x14ac:dyDescent="0.35">
      <c r="B64" s="116"/>
      <c r="C64" s="123" t="s">
        <v>68</v>
      </c>
      <c r="D64" s="17"/>
      <c r="E64" s="126">
        <f>E56+I56+M56+Q56</f>
        <v>0</v>
      </c>
    </row>
    <row r="65" spans="2:19" x14ac:dyDescent="0.35">
      <c r="B65" s="116"/>
      <c r="C65" s="123" t="s">
        <v>67</v>
      </c>
      <c r="D65" s="17"/>
      <c r="E65" s="126">
        <f>F56+J56+N56+R56</f>
        <v>0</v>
      </c>
    </row>
    <row r="66" spans="2:19" x14ac:dyDescent="0.35">
      <c r="B66" s="116"/>
      <c r="C66" s="123" t="s">
        <v>65</v>
      </c>
      <c r="D66" s="17"/>
      <c r="E66" s="126">
        <f>E43+I43+M43+Q43+E54+I54+M54+Q54</f>
        <v>0</v>
      </c>
    </row>
    <row r="67" spans="2:19" x14ac:dyDescent="0.35">
      <c r="B67" s="116"/>
      <c r="C67" s="123" t="s">
        <v>66</v>
      </c>
      <c r="D67" s="17"/>
      <c r="E67" s="126">
        <f>E65</f>
        <v>0</v>
      </c>
    </row>
    <row r="68" spans="2:19" ht="15" thickBot="1" x14ac:dyDescent="0.4">
      <c r="B68" s="119"/>
      <c r="C68" s="124" t="s">
        <v>43</v>
      </c>
      <c r="D68" s="121"/>
      <c r="E68" s="127">
        <f>E59+I59+M59+Q59</f>
        <v>0</v>
      </c>
    </row>
    <row r="69" spans="2:19" ht="15" thickTop="1" x14ac:dyDescent="0.35"/>
    <row r="70" spans="2:19" ht="15" thickBot="1" x14ac:dyDescent="0.4"/>
    <row r="71" spans="2:19" ht="15" thickTop="1" x14ac:dyDescent="0.35">
      <c r="B71" s="269" t="s">
        <v>119</v>
      </c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1"/>
    </row>
    <row r="72" spans="2:19" x14ac:dyDescent="0.35">
      <c r="B72" s="128"/>
      <c r="C72" s="129"/>
      <c r="D72" s="84"/>
      <c r="E72" s="306" t="s">
        <v>71</v>
      </c>
      <c r="F72" s="306"/>
      <c r="G72" s="306"/>
      <c r="H72" s="151"/>
      <c r="I72" s="306" t="s">
        <v>74</v>
      </c>
      <c r="J72" s="306"/>
      <c r="K72" s="316"/>
      <c r="L72" s="17"/>
      <c r="M72" s="305" t="s">
        <v>73</v>
      </c>
      <c r="N72" s="306"/>
      <c r="O72" s="307"/>
      <c r="Q72" s="305" t="s">
        <v>75</v>
      </c>
      <c r="R72" s="306"/>
      <c r="S72" s="307"/>
    </row>
    <row r="73" spans="2:19" ht="15" thickBot="1" x14ac:dyDescent="0.4">
      <c r="B73" s="83" t="s">
        <v>25</v>
      </c>
      <c r="C73" s="23"/>
      <c r="D73" s="84"/>
      <c r="E73" s="107" t="s">
        <v>3</v>
      </c>
      <c r="F73" s="107" t="s">
        <v>4</v>
      </c>
      <c r="G73" s="107" t="s">
        <v>34</v>
      </c>
      <c r="H73" s="85"/>
      <c r="I73" s="107" t="s">
        <v>3</v>
      </c>
      <c r="J73" s="107" t="s">
        <v>4</v>
      </c>
      <c r="K73" s="23" t="s">
        <v>34</v>
      </c>
      <c r="L73" s="17"/>
      <c r="M73" s="107" t="s">
        <v>3</v>
      </c>
      <c r="N73" s="107" t="s">
        <v>4</v>
      </c>
      <c r="O73" s="86" t="s">
        <v>34</v>
      </c>
      <c r="Q73" s="107" t="s">
        <v>3</v>
      </c>
      <c r="R73" s="107" t="s">
        <v>4</v>
      </c>
      <c r="S73" s="86" t="s">
        <v>34</v>
      </c>
    </row>
    <row r="74" spans="2:19" ht="15.5" thickTop="1" thickBot="1" x14ac:dyDescent="0.4">
      <c r="B74" s="87" t="s">
        <v>26</v>
      </c>
      <c r="C74" s="99"/>
      <c r="D74" s="88"/>
      <c r="E74" s="141"/>
      <c r="F74" s="140"/>
      <c r="G74" s="5"/>
      <c r="H74" s="59"/>
      <c r="I74" s="140"/>
      <c r="J74" s="140"/>
      <c r="K74" s="6"/>
      <c r="L74" s="17"/>
      <c r="M74" s="140"/>
      <c r="N74" s="140"/>
      <c r="O74" s="90"/>
      <c r="Q74" s="140"/>
      <c r="R74" s="140"/>
      <c r="S74" s="90"/>
    </row>
    <row r="75" spans="2:19" ht="15.5" thickTop="1" thickBot="1" x14ac:dyDescent="0.4">
      <c r="B75" s="87" t="s">
        <v>38</v>
      </c>
      <c r="C75" s="99"/>
      <c r="D75" s="17"/>
      <c r="E75" s="140"/>
      <c r="F75" s="140"/>
      <c r="G75" s="143"/>
      <c r="H75" s="17"/>
      <c r="I75" s="140"/>
      <c r="J75" s="140"/>
      <c r="K75" s="140"/>
      <c r="L75" s="17"/>
      <c r="M75" s="140"/>
      <c r="N75" s="140"/>
      <c r="O75" s="140"/>
      <c r="Q75" s="140"/>
      <c r="R75" s="140"/>
      <c r="S75" s="140"/>
    </row>
    <row r="76" spans="2:19" ht="15.5" thickTop="1" thickBot="1" x14ac:dyDescent="0.4">
      <c r="B76" s="87" t="s">
        <v>95</v>
      </c>
      <c r="C76" s="99"/>
      <c r="D76" s="17"/>
      <c r="E76" s="140"/>
      <c r="F76" s="207"/>
      <c r="G76" s="211"/>
      <c r="H76" s="17"/>
      <c r="I76" s="140"/>
      <c r="J76" s="207"/>
      <c r="K76" s="211"/>
      <c r="L76" s="17"/>
      <c r="M76" s="140"/>
      <c r="N76" s="207"/>
      <c r="O76" s="211"/>
      <c r="Q76" s="140"/>
      <c r="R76" s="207"/>
      <c r="S76" s="208"/>
    </row>
    <row r="77" spans="2:19" ht="15" thickTop="1" x14ac:dyDescent="0.35">
      <c r="B77" s="289" t="s">
        <v>88</v>
      </c>
      <c r="C77" s="290"/>
      <c r="D77" s="108"/>
      <c r="E77" s="142">
        <f>SUM(E74:E76)</f>
        <v>0</v>
      </c>
      <c r="F77" s="142">
        <f>SUM(F74:F75)</f>
        <v>0</v>
      </c>
      <c r="G77" s="55">
        <f>G75</f>
        <v>0</v>
      </c>
      <c r="H77" s="110"/>
      <c r="I77" s="25">
        <f>SUM(I74:I76)</f>
        <v>0</v>
      </c>
      <c r="J77" s="142">
        <f>SUM(J74:J75)</f>
        <v>0</v>
      </c>
      <c r="K77" s="25">
        <f>K75</f>
        <v>0</v>
      </c>
      <c r="L77" s="17"/>
      <c r="M77" s="142">
        <f>SUM(M74:M76)</f>
        <v>0</v>
      </c>
      <c r="N77" s="142">
        <f>SUM(N74:N75)</f>
        <v>0</v>
      </c>
      <c r="O77" s="144">
        <f>O75</f>
        <v>0</v>
      </c>
      <c r="Q77" s="142">
        <f>SUM(Q74:Q76)</f>
        <v>0</v>
      </c>
      <c r="R77" s="142">
        <f>SUM(R74:R75)</f>
        <v>0</v>
      </c>
      <c r="S77" s="144">
        <f>S75</f>
        <v>0</v>
      </c>
    </row>
    <row r="78" spans="2:19" x14ac:dyDescent="0.35">
      <c r="B78" s="92"/>
      <c r="C78" s="85"/>
      <c r="D78" s="89"/>
      <c r="E78" s="85"/>
      <c r="F78" s="145"/>
      <c r="G78" s="145"/>
      <c r="H78" s="85"/>
      <c r="I78" s="85"/>
      <c r="J78" s="145"/>
      <c r="K78" s="26"/>
      <c r="L78" s="17"/>
      <c r="M78" s="85"/>
      <c r="N78" s="145"/>
      <c r="O78" s="72"/>
      <c r="Q78" s="85"/>
      <c r="R78" s="145"/>
      <c r="S78" s="72"/>
    </row>
    <row r="79" spans="2:19" ht="15" thickBot="1" x14ac:dyDescent="0.4">
      <c r="B79" s="103" t="s">
        <v>29</v>
      </c>
      <c r="C79" s="22"/>
      <c r="D79" s="85"/>
      <c r="E79" s="146" t="s">
        <v>3</v>
      </c>
      <c r="F79" s="147"/>
      <c r="G79" s="21"/>
      <c r="H79" s="110"/>
      <c r="I79" s="22" t="s">
        <v>3</v>
      </c>
      <c r="J79" s="147"/>
      <c r="K79" s="3"/>
      <c r="L79" s="17"/>
      <c r="M79" s="146" t="s">
        <v>3</v>
      </c>
      <c r="N79" s="147"/>
      <c r="O79" s="148"/>
      <c r="Q79" s="146" t="s">
        <v>3</v>
      </c>
      <c r="R79" s="147"/>
      <c r="S79" s="148"/>
    </row>
    <row r="80" spans="2:19" ht="15.5" thickTop="1" thickBot="1" x14ac:dyDescent="0.4">
      <c r="B80" s="93" t="s">
        <v>30</v>
      </c>
      <c r="C80" s="6"/>
      <c r="D80" s="17"/>
      <c r="E80" s="140"/>
      <c r="F80" s="5"/>
      <c r="G80" s="6"/>
      <c r="H80" s="17"/>
      <c r="I80" s="140"/>
      <c r="J80" s="5"/>
      <c r="K80" s="6"/>
      <c r="L80" s="17"/>
      <c r="M80" s="140"/>
      <c r="N80" s="5"/>
      <c r="O80" s="90"/>
      <c r="Q80" s="140"/>
      <c r="R80" s="5"/>
      <c r="S80" s="90"/>
    </row>
    <row r="81" spans="2:19" ht="15.5" thickTop="1" thickBot="1" x14ac:dyDescent="0.4">
      <c r="B81" s="93" t="s">
        <v>87</v>
      </c>
      <c r="C81" s="6"/>
      <c r="D81" s="17"/>
      <c r="E81" s="140"/>
      <c r="F81" s="5"/>
      <c r="G81" s="6"/>
      <c r="H81" s="17"/>
      <c r="I81" s="140"/>
      <c r="J81" s="5"/>
      <c r="K81" s="6"/>
      <c r="L81" s="17"/>
      <c r="M81" s="140"/>
      <c r="N81" s="5"/>
      <c r="O81" s="90"/>
      <c r="Q81" s="140"/>
      <c r="R81" s="5"/>
      <c r="S81" s="90"/>
    </row>
    <row r="82" spans="2:19" ht="15.5" thickTop="1" thickBot="1" x14ac:dyDescent="0.4">
      <c r="B82" s="93" t="s">
        <v>31</v>
      </c>
      <c r="C82" s="6"/>
      <c r="D82" s="17"/>
      <c r="E82" s="140"/>
      <c r="F82" s="5"/>
      <c r="G82" s="6"/>
      <c r="H82" s="17"/>
      <c r="I82" s="140"/>
      <c r="J82" s="5"/>
      <c r="K82" s="6"/>
      <c r="L82" s="17"/>
      <c r="M82" s="140"/>
      <c r="N82" s="5"/>
      <c r="O82" s="90"/>
      <c r="Q82" s="140"/>
      <c r="R82" s="5"/>
      <c r="S82" s="90"/>
    </row>
    <row r="83" spans="2:19" ht="15.5" thickTop="1" thickBot="1" x14ac:dyDescent="0.4">
      <c r="B83" s="93" t="s">
        <v>32</v>
      </c>
      <c r="C83" s="6"/>
      <c r="D83" s="17"/>
      <c r="E83" s="140"/>
      <c r="F83" s="5"/>
      <c r="G83" s="6"/>
      <c r="H83" s="17"/>
      <c r="I83" s="140"/>
      <c r="J83" s="5"/>
      <c r="K83" s="6"/>
      <c r="L83" s="17"/>
      <c r="M83" s="140"/>
      <c r="N83" s="5"/>
      <c r="O83" s="90"/>
      <c r="Q83" s="140"/>
      <c r="R83" s="5"/>
      <c r="S83" s="90"/>
    </row>
    <row r="84" spans="2:19" ht="15" thickTop="1" x14ac:dyDescent="0.35">
      <c r="B84" s="289" t="s">
        <v>89</v>
      </c>
      <c r="C84" s="290"/>
      <c r="D84" s="17"/>
      <c r="E84" s="165">
        <f>SUM(E80:E83)</f>
        <v>0</v>
      </c>
      <c r="F84" s="184"/>
      <c r="G84" s="9"/>
      <c r="H84" s="17"/>
      <c r="I84" s="165">
        <f>SUM(I80:I83)</f>
        <v>0</v>
      </c>
      <c r="J84" s="184"/>
      <c r="K84" s="9"/>
      <c r="L84" s="17"/>
      <c r="M84" s="165">
        <f>SUM(M80:M83)</f>
        <v>0</v>
      </c>
      <c r="N84" s="184"/>
      <c r="O84" s="152"/>
      <c r="Q84" s="165">
        <f>SUM(Q80:Q83)</f>
        <v>0</v>
      </c>
      <c r="R84" s="184"/>
      <c r="S84" s="152"/>
    </row>
    <row r="85" spans="2:19" x14ac:dyDescent="0.35">
      <c r="B85" s="177"/>
      <c r="C85" s="180"/>
      <c r="D85" s="179"/>
      <c r="E85" s="186"/>
      <c r="F85" s="179"/>
      <c r="G85" s="180"/>
      <c r="H85" s="179"/>
      <c r="I85" s="186"/>
      <c r="J85" s="179"/>
      <c r="K85" s="180"/>
      <c r="L85" s="179"/>
      <c r="M85" s="186"/>
      <c r="N85" s="179"/>
      <c r="O85" s="181"/>
      <c r="P85" s="190"/>
      <c r="Q85" s="186"/>
      <c r="R85" s="179"/>
      <c r="S85" s="181"/>
    </row>
    <row r="86" spans="2:19" ht="15" thickBot="1" x14ac:dyDescent="0.4">
      <c r="B86" s="192" t="s">
        <v>91</v>
      </c>
      <c r="C86" s="3"/>
      <c r="D86" s="17"/>
      <c r="E86" s="189" t="s">
        <v>3</v>
      </c>
      <c r="F86" s="187"/>
      <c r="G86" s="3"/>
      <c r="H86" s="17"/>
      <c r="I86" s="189" t="s">
        <v>3</v>
      </c>
      <c r="J86" s="187"/>
      <c r="K86" s="3"/>
      <c r="L86" s="17"/>
      <c r="M86" s="189" t="s">
        <v>3</v>
      </c>
      <c r="N86" s="2"/>
      <c r="O86" s="148"/>
      <c r="Q86" s="189" t="s">
        <v>3</v>
      </c>
      <c r="R86" s="187"/>
      <c r="S86" s="148"/>
    </row>
    <row r="87" spans="2:19" ht="15.5" thickTop="1" thickBot="1" x14ac:dyDescent="0.4">
      <c r="B87" s="93" t="s">
        <v>33</v>
      </c>
      <c r="C87" s="6"/>
      <c r="D87" s="27"/>
      <c r="E87" s="140"/>
      <c r="F87" s="5"/>
      <c r="G87" s="6"/>
      <c r="H87" s="17"/>
      <c r="I87" s="140"/>
      <c r="J87" s="5"/>
      <c r="K87" s="6"/>
      <c r="L87" s="17"/>
      <c r="M87" s="140"/>
      <c r="N87" s="5"/>
      <c r="O87" s="90"/>
      <c r="Q87" s="140"/>
      <c r="R87" s="5"/>
      <c r="S87" s="90"/>
    </row>
    <row r="88" spans="2:19" ht="15" thickTop="1" x14ac:dyDescent="0.35">
      <c r="B88" s="289" t="s">
        <v>90</v>
      </c>
      <c r="C88" s="290"/>
      <c r="D88" s="27"/>
      <c r="E88" s="55">
        <f>E87</f>
        <v>0</v>
      </c>
      <c r="F88" s="24"/>
      <c r="G88" s="25"/>
      <c r="H88" s="17"/>
      <c r="I88" s="142">
        <f>I87</f>
        <v>0</v>
      </c>
      <c r="J88" s="55"/>
      <c r="K88" s="9"/>
      <c r="L88" s="17"/>
      <c r="M88" s="142">
        <f>M87</f>
        <v>0</v>
      </c>
      <c r="N88" s="55"/>
      <c r="O88" s="152"/>
      <c r="Q88" s="142">
        <f>Q87</f>
        <v>0</v>
      </c>
      <c r="R88" s="55"/>
      <c r="S88" s="152"/>
    </row>
    <row r="89" spans="2:19" x14ac:dyDescent="0.35">
      <c r="B89" s="66"/>
      <c r="C89" s="17"/>
      <c r="D89" s="17"/>
      <c r="E89" s="17"/>
      <c r="F89" s="29"/>
      <c r="G89" s="29"/>
      <c r="H89" s="17"/>
      <c r="I89" s="17"/>
      <c r="J89" s="29"/>
      <c r="K89" s="29"/>
      <c r="L89" s="17"/>
      <c r="M89" s="17"/>
      <c r="N89" s="29"/>
      <c r="O89" s="113"/>
      <c r="Q89" s="17"/>
      <c r="R89" s="29"/>
      <c r="S89" s="113"/>
    </row>
    <row r="90" spans="2:19" x14ac:dyDescent="0.35">
      <c r="B90" s="104"/>
      <c r="C90" s="105" t="s">
        <v>36</v>
      </c>
      <c r="D90" s="149"/>
      <c r="E90" s="109">
        <f>E77+E84+E88</f>
        <v>0</v>
      </c>
      <c r="F90" s="109">
        <f>F77+F88</f>
        <v>0</v>
      </c>
      <c r="G90" s="109">
        <f>G77</f>
        <v>0</v>
      </c>
      <c r="H90" s="85"/>
      <c r="I90" s="109">
        <f>I77+I84+I88</f>
        <v>0</v>
      </c>
      <c r="J90" s="109">
        <f>J77+J88</f>
        <v>0</v>
      </c>
      <c r="K90" s="105">
        <f>K77</f>
        <v>0</v>
      </c>
      <c r="L90" s="17"/>
      <c r="M90" s="109">
        <f>M77+M84+M88</f>
        <v>0</v>
      </c>
      <c r="N90" s="109">
        <f>N77+N88</f>
        <v>0</v>
      </c>
      <c r="O90" s="106">
        <f>O77</f>
        <v>0</v>
      </c>
      <c r="Q90" s="109">
        <f>Q77+Q84+Q88</f>
        <v>0</v>
      </c>
      <c r="R90" s="109">
        <f>R77+R88</f>
        <v>0</v>
      </c>
      <c r="S90" s="106">
        <f>S77</f>
        <v>0</v>
      </c>
    </row>
    <row r="91" spans="2:19" x14ac:dyDescent="0.35">
      <c r="B91" s="66"/>
      <c r="C91" s="17"/>
      <c r="D91" s="17"/>
      <c r="E91" s="17"/>
      <c r="F91" s="17"/>
      <c r="G91" s="17"/>
      <c r="H91" s="17"/>
      <c r="I91" s="225"/>
      <c r="J91" s="17"/>
      <c r="K91" s="17"/>
      <c r="L91" s="17"/>
      <c r="M91" s="17"/>
      <c r="N91" s="17"/>
      <c r="O91" s="67"/>
      <c r="Q91" s="17"/>
      <c r="R91" s="17"/>
      <c r="S91" s="67"/>
    </row>
    <row r="92" spans="2:19" x14ac:dyDescent="0.35">
      <c r="B92" s="94"/>
      <c r="C92" s="100"/>
      <c r="D92" s="150"/>
      <c r="E92" s="111"/>
      <c r="F92" s="112" t="s">
        <v>37</v>
      </c>
      <c r="G92" s="112"/>
      <c r="H92" s="95"/>
      <c r="I92" s="305" t="s">
        <v>37</v>
      </c>
      <c r="J92" s="306"/>
      <c r="K92" s="316"/>
      <c r="L92" s="17"/>
      <c r="M92" s="305" t="s">
        <v>37</v>
      </c>
      <c r="N92" s="306"/>
      <c r="O92" s="307"/>
      <c r="Q92" s="305" t="s">
        <v>37</v>
      </c>
      <c r="R92" s="306"/>
      <c r="S92" s="307"/>
    </row>
    <row r="93" spans="2:19" x14ac:dyDescent="0.35">
      <c r="B93" s="91" t="s">
        <v>40</v>
      </c>
      <c r="C93" s="101"/>
      <c r="D93" s="17"/>
      <c r="E93" s="283">
        <f>E90+F90</f>
        <v>0</v>
      </c>
      <c r="F93" s="302"/>
      <c r="G93" s="301"/>
      <c r="H93" s="17"/>
      <c r="I93" s="283">
        <f>I90+J90</f>
        <v>0</v>
      </c>
      <c r="J93" s="302"/>
      <c r="K93" s="301"/>
      <c r="L93" s="17"/>
      <c r="M93" s="283">
        <f>M90+N90</f>
        <v>0</v>
      </c>
      <c r="N93" s="302"/>
      <c r="O93" s="284"/>
      <c r="Q93" s="283">
        <f>Q90+R90</f>
        <v>0</v>
      </c>
      <c r="R93" s="302"/>
      <c r="S93" s="284"/>
    </row>
    <row r="94" spans="2:19" x14ac:dyDescent="0.35">
      <c r="B94" s="91" t="s">
        <v>41</v>
      </c>
      <c r="C94" s="23"/>
      <c r="D94" s="85"/>
      <c r="E94" s="285">
        <f>E95-E93</f>
        <v>1600</v>
      </c>
      <c r="F94" s="315"/>
      <c r="G94" s="312"/>
      <c r="H94" s="85"/>
      <c r="I94" s="283">
        <f>I95-I93</f>
        <v>1600</v>
      </c>
      <c r="J94" s="302"/>
      <c r="K94" s="301"/>
      <c r="L94" s="17"/>
      <c r="M94" s="283">
        <v>120</v>
      </c>
      <c r="N94" s="302"/>
      <c r="O94" s="284"/>
      <c r="Q94" s="283">
        <v>120</v>
      </c>
      <c r="R94" s="302"/>
      <c r="S94" s="284"/>
    </row>
    <row r="95" spans="2:19" ht="15" thickBot="1" x14ac:dyDescent="0.4">
      <c r="B95" s="97" t="s">
        <v>42</v>
      </c>
      <c r="C95" s="102"/>
      <c r="D95" s="69"/>
      <c r="E95" s="276">
        <v>1600</v>
      </c>
      <c r="F95" s="314"/>
      <c r="G95" s="313"/>
      <c r="H95" s="69"/>
      <c r="I95" s="276">
        <v>1600</v>
      </c>
      <c r="J95" s="314"/>
      <c r="K95" s="313"/>
      <c r="L95" s="69"/>
      <c r="M95" s="276">
        <v>1828</v>
      </c>
      <c r="N95" s="314"/>
      <c r="O95" s="277"/>
      <c r="Q95" s="276">
        <v>1795</v>
      </c>
      <c r="R95" s="314"/>
      <c r="S95" s="277"/>
    </row>
    <row r="96" spans="2:19" ht="15.5" thickTop="1" thickBot="1" x14ac:dyDescent="0.4"/>
    <row r="97" spans="2:19" ht="15" thickTop="1" x14ac:dyDescent="0.35">
      <c r="B97" s="114" t="s">
        <v>44</v>
      </c>
      <c r="C97" s="122"/>
      <c r="D97" s="115"/>
      <c r="E97" s="125" t="s">
        <v>37</v>
      </c>
    </row>
    <row r="98" spans="2:19" x14ac:dyDescent="0.35">
      <c r="B98" s="116"/>
      <c r="C98" s="123" t="s">
        <v>38</v>
      </c>
      <c r="D98" s="17"/>
      <c r="E98" s="126">
        <f>E75+F75+G75+I75+J75+K75+M75+N75+O75+Q75+R75+S75</f>
        <v>0</v>
      </c>
    </row>
    <row r="99" spans="2:19" x14ac:dyDescent="0.35">
      <c r="B99" s="116"/>
      <c r="C99" s="123" t="s">
        <v>39</v>
      </c>
      <c r="D99" s="17"/>
      <c r="E99" s="126">
        <f>E84+I84+M84+Q84</f>
        <v>0</v>
      </c>
    </row>
    <row r="100" spans="2:19" x14ac:dyDescent="0.35">
      <c r="B100" s="116"/>
      <c r="C100" s="123" t="s">
        <v>68</v>
      </c>
      <c r="D100" s="17"/>
      <c r="E100" s="126">
        <f>E90+I90+M90+Q90</f>
        <v>0</v>
      </c>
    </row>
    <row r="101" spans="2:19" x14ac:dyDescent="0.35">
      <c r="B101" s="116"/>
      <c r="C101" s="123" t="s">
        <v>67</v>
      </c>
      <c r="D101" s="17"/>
      <c r="E101" s="126">
        <f>F90+J90+N90+R90</f>
        <v>0</v>
      </c>
    </row>
    <row r="102" spans="2:19" x14ac:dyDescent="0.35">
      <c r="B102" s="116"/>
      <c r="C102" s="123" t="s">
        <v>65</v>
      </c>
      <c r="D102" s="17"/>
      <c r="E102" s="126">
        <f>E77+I77+M77+Q77+E88+I88+M88+Q88</f>
        <v>0</v>
      </c>
    </row>
    <row r="103" spans="2:19" x14ac:dyDescent="0.35">
      <c r="B103" s="116"/>
      <c r="C103" s="123" t="s">
        <v>66</v>
      </c>
      <c r="D103" s="17"/>
      <c r="E103" s="126">
        <f>E101</f>
        <v>0</v>
      </c>
    </row>
    <row r="104" spans="2:19" ht="15" thickBot="1" x14ac:dyDescent="0.4">
      <c r="B104" s="119"/>
      <c r="C104" s="124" t="s">
        <v>43</v>
      </c>
      <c r="D104" s="121"/>
      <c r="E104" s="127">
        <f>E93+I93+M93+Q93</f>
        <v>0</v>
      </c>
    </row>
    <row r="105" spans="2:19" ht="15" thickTop="1" x14ac:dyDescent="0.35"/>
    <row r="106" spans="2:19" ht="15" thickBot="1" x14ac:dyDescent="0.4"/>
    <row r="107" spans="2:19" ht="15" thickTop="1" x14ac:dyDescent="0.35">
      <c r="B107" s="269" t="s">
        <v>120</v>
      </c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1"/>
    </row>
    <row r="108" spans="2:19" x14ac:dyDescent="0.35">
      <c r="B108" s="128"/>
      <c r="C108" s="129"/>
      <c r="D108" s="84"/>
      <c r="E108" s="306" t="s">
        <v>71</v>
      </c>
      <c r="F108" s="306"/>
      <c r="G108" s="306"/>
      <c r="H108" s="151"/>
      <c r="I108" s="306" t="s">
        <v>74</v>
      </c>
      <c r="J108" s="306"/>
      <c r="K108" s="316"/>
      <c r="L108" s="17"/>
      <c r="M108" s="305" t="s">
        <v>73</v>
      </c>
      <c r="N108" s="306"/>
      <c r="O108" s="307"/>
      <c r="Q108" s="305" t="s">
        <v>75</v>
      </c>
      <c r="R108" s="306"/>
      <c r="S108" s="307"/>
    </row>
    <row r="109" spans="2:19" ht="15" thickBot="1" x14ac:dyDescent="0.4">
      <c r="B109" s="83" t="s">
        <v>25</v>
      </c>
      <c r="C109" s="23"/>
      <c r="D109" s="84"/>
      <c r="E109" s="107" t="s">
        <v>3</v>
      </c>
      <c r="F109" s="107" t="s">
        <v>4</v>
      </c>
      <c r="G109" s="107" t="s">
        <v>34</v>
      </c>
      <c r="H109" s="85"/>
      <c r="I109" s="107" t="s">
        <v>3</v>
      </c>
      <c r="J109" s="107" t="s">
        <v>4</v>
      </c>
      <c r="K109" s="23" t="s">
        <v>34</v>
      </c>
      <c r="L109" s="17"/>
      <c r="M109" s="107" t="s">
        <v>3</v>
      </c>
      <c r="N109" s="107" t="s">
        <v>4</v>
      </c>
      <c r="O109" s="86" t="s">
        <v>34</v>
      </c>
      <c r="Q109" s="107" t="s">
        <v>3</v>
      </c>
      <c r="R109" s="107" t="s">
        <v>4</v>
      </c>
      <c r="S109" s="86" t="s">
        <v>34</v>
      </c>
    </row>
    <row r="110" spans="2:19" ht="15.5" thickTop="1" thickBot="1" x14ac:dyDescent="0.4">
      <c r="B110" s="87" t="s">
        <v>26</v>
      </c>
      <c r="C110" s="99"/>
      <c r="D110" s="88"/>
      <c r="E110" s="141"/>
      <c r="F110" s="140"/>
      <c r="G110" s="5"/>
      <c r="H110" s="59"/>
      <c r="I110" s="140"/>
      <c r="J110" s="140"/>
      <c r="K110" s="6"/>
      <c r="L110" s="17"/>
      <c r="M110" s="140"/>
      <c r="N110" s="140"/>
      <c r="O110" s="90"/>
      <c r="Q110" s="140"/>
      <c r="R110" s="140"/>
      <c r="S110" s="90"/>
    </row>
    <row r="111" spans="2:19" ht="15.5" thickTop="1" thickBot="1" x14ac:dyDescent="0.4">
      <c r="B111" s="87" t="s">
        <v>38</v>
      </c>
      <c r="C111" s="99"/>
      <c r="D111" s="17"/>
      <c r="E111" s="140"/>
      <c r="F111" s="140"/>
      <c r="G111" s="143"/>
      <c r="H111" s="17"/>
      <c r="I111" s="140"/>
      <c r="J111" s="140"/>
      <c r="K111" s="140"/>
      <c r="L111" s="17"/>
      <c r="M111" s="140"/>
      <c r="N111" s="140"/>
      <c r="O111" s="140"/>
      <c r="Q111" s="140"/>
      <c r="R111" s="140"/>
      <c r="S111" s="140"/>
    </row>
    <row r="112" spans="2:19" ht="15.5" thickTop="1" thickBot="1" x14ac:dyDescent="0.4">
      <c r="B112" s="87" t="s">
        <v>95</v>
      </c>
      <c r="C112" s="99"/>
      <c r="D112" s="17"/>
      <c r="E112" s="140"/>
      <c r="F112" s="207"/>
      <c r="G112" s="211"/>
      <c r="H112" s="17"/>
      <c r="I112" s="140"/>
      <c r="J112" s="207"/>
      <c r="K112" s="211"/>
      <c r="L112" s="17"/>
      <c r="M112" s="140"/>
      <c r="N112" s="207"/>
      <c r="O112" s="211"/>
      <c r="Q112" s="140"/>
      <c r="R112" s="207"/>
      <c r="S112" s="208"/>
    </row>
    <row r="113" spans="2:19" ht="15" thickTop="1" x14ac:dyDescent="0.35">
      <c r="B113" s="289" t="s">
        <v>88</v>
      </c>
      <c r="C113" s="290"/>
      <c r="D113" s="108"/>
      <c r="E113" s="142">
        <f>SUM(E110:E112)</f>
        <v>0</v>
      </c>
      <c r="F113" s="142">
        <f>SUM(F110:F111)</f>
        <v>0</v>
      </c>
      <c r="G113" s="55">
        <f>G111</f>
        <v>0</v>
      </c>
      <c r="H113" s="110"/>
      <c r="I113" s="25">
        <f>SUM(I110:I112)</f>
        <v>0</v>
      </c>
      <c r="J113" s="142">
        <f>SUM(J110:J111)</f>
        <v>0</v>
      </c>
      <c r="K113" s="25">
        <f>K111</f>
        <v>0</v>
      </c>
      <c r="L113" s="17"/>
      <c r="M113" s="142">
        <f>SUM(M110:M112)</f>
        <v>0</v>
      </c>
      <c r="N113" s="142">
        <f>SUM(N110:N111)</f>
        <v>0</v>
      </c>
      <c r="O113" s="144">
        <f>O111</f>
        <v>0</v>
      </c>
      <c r="Q113" s="142">
        <f>SUM(Q110:Q112)</f>
        <v>0</v>
      </c>
      <c r="R113" s="142">
        <f>SUM(R110:R111)</f>
        <v>0</v>
      </c>
      <c r="S113" s="144">
        <f>S111</f>
        <v>0</v>
      </c>
    </row>
    <row r="114" spans="2:19" x14ac:dyDescent="0.35">
      <c r="B114" s="92"/>
      <c r="C114" s="85"/>
      <c r="D114" s="89"/>
      <c r="E114" s="85"/>
      <c r="F114" s="145"/>
      <c r="G114" s="145"/>
      <c r="H114" s="85"/>
      <c r="I114" s="85"/>
      <c r="J114" s="145"/>
      <c r="K114" s="26"/>
      <c r="L114" s="17"/>
      <c r="M114" s="85"/>
      <c r="N114" s="145"/>
      <c r="O114" s="72"/>
      <c r="Q114" s="85"/>
      <c r="R114" s="145"/>
      <c r="S114" s="72"/>
    </row>
    <row r="115" spans="2:19" ht="15" thickBot="1" x14ac:dyDescent="0.4">
      <c r="B115" s="103" t="s">
        <v>29</v>
      </c>
      <c r="C115" s="22"/>
      <c r="D115" s="85"/>
      <c r="E115" s="146" t="s">
        <v>3</v>
      </c>
      <c r="F115" s="147"/>
      <c r="G115" s="21"/>
      <c r="H115" s="110"/>
      <c r="I115" s="22" t="s">
        <v>3</v>
      </c>
      <c r="J115" s="147"/>
      <c r="K115" s="3"/>
      <c r="L115" s="17"/>
      <c r="M115" s="146" t="s">
        <v>3</v>
      </c>
      <c r="N115" s="147"/>
      <c r="O115" s="148"/>
      <c r="Q115" s="146" t="s">
        <v>3</v>
      </c>
      <c r="R115" s="147"/>
      <c r="S115" s="148"/>
    </row>
    <row r="116" spans="2:19" ht="15.5" thickTop="1" thickBot="1" x14ac:dyDescent="0.4">
      <c r="B116" s="93" t="s">
        <v>30</v>
      </c>
      <c r="C116" s="6"/>
      <c r="D116" s="17"/>
      <c r="E116" s="140"/>
      <c r="F116" s="5"/>
      <c r="G116" s="6"/>
      <c r="H116" s="17"/>
      <c r="I116" s="140"/>
      <c r="J116" s="5"/>
      <c r="K116" s="6"/>
      <c r="L116" s="17"/>
      <c r="M116" s="140"/>
      <c r="N116" s="5"/>
      <c r="O116" s="90"/>
      <c r="Q116" s="140"/>
      <c r="R116" s="5"/>
      <c r="S116" s="90"/>
    </row>
    <row r="117" spans="2:19" ht="15.5" thickTop="1" thickBot="1" x14ac:dyDescent="0.4">
      <c r="B117" s="93" t="s">
        <v>87</v>
      </c>
      <c r="C117" s="6"/>
      <c r="D117" s="17"/>
      <c r="E117" s="140"/>
      <c r="F117" s="5"/>
      <c r="G117" s="6"/>
      <c r="H117" s="17"/>
      <c r="I117" s="140"/>
      <c r="J117" s="5"/>
      <c r="K117" s="6"/>
      <c r="L117" s="17"/>
      <c r="M117" s="140"/>
      <c r="N117" s="5"/>
      <c r="O117" s="90"/>
      <c r="Q117" s="140"/>
      <c r="R117" s="5"/>
      <c r="S117" s="90"/>
    </row>
    <row r="118" spans="2:19" ht="15.5" thickTop="1" thickBot="1" x14ac:dyDescent="0.4">
      <c r="B118" s="93" t="s">
        <v>31</v>
      </c>
      <c r="C118" s="6"/>
      <c r="D118" s="17"/>
      <c r="E118" s="140"/>
      <c r="F118" s="5"/>
      <c r="G118" s="6"/>
      <c r="H118" s="17"/>
      <c r="I118" s="140"/>
      <c r="J118" s="5"/>
      <c r="K118" s="6"/>
      <c r="L118" s="17"/>
      <c r="M118" s="140"/>
      <c r="N118" s="5"/>
      <c r="O118" s="90"/>
      <c r="Q118" s="140"/>
      <c r="R118" s="5"/>
      <c r="S118" s="90"/>
    </row>
    <row r="119" spans="2:19" ht="15.5" thickTop="1" thickBot="1" x14ac:dyDescent="0.4">
      <c r="B119" s="93" t="s">
        <v>32</v>
      </c>
      <c r="C119" s="6"/>
      <c r="D119" s="17"/>
      <c r="E119" s="140"/>
      <c r="F119" s="5"/>
      <c r="G119" s="6"/>
      <c r="H119" s="17"/>
      <c r="I119" s="140"/>
      <c r="J119" s="5"/>
      <c r="K119" s="6"/>
      <c r="L119" s="17"/>
      <c r="M119" s="140"/>
      <c r="N119" s="5"/>
      <c r="O119" s="90"/>
      <c r="Q119" s="140"/>
      <c r="R119" s="5"/>
      <c r="S119" s="90"/>
    </row>
    <row r="120" spans="2:19" ht="15" thickTop="1" x14ac:dyDescent="0.35">
      <c r="B120" s="289" t="s">
        <v>89</v>
      </c>
      <c r="C120" s="290"/>
      <c r="D120" s="17"/>
      <c r="E120" s="165">
        <f>SUM(E116:E119)</f>
        <v>0</v>
      </c>
      <c r="F120" s="184"/>
      <c r="G120" s="9"/>
      <c r="H120" s="17"/>
      <c r="I120" s="165">
        <f>SUM(I116:I119)</f>
        <v>0</v>
      </c>
      <c r="J120" s="184"/>
      <c r="K120" s="9"/>
      <c r="L120" s="17"/>
      <c r="M120" s="165">
        <f>SUM(M116:M119)</f>
        <v>0</v>
      </c>
      <c r="N120" s="184"/>
      <c r="O120" s="152"/>
      <c r="Q120" s="165">
        <f>SUM(Q116:Q119)</f>
        <v>0</v>
      </c>
      <c r="R120" s="184"/>
      <c r="S120" s="152"/>
    </row>
    <row r="121" spans="2:19" x14ac:dyDescent="0.35">
      <c r="B121" s="177"/>
      <c r="C121" s="180"/>
      <c r="D121" s="179"/>
      <c r="E121" s="186"/>
      <c r="F121" s="179"/>
      <c r="G121" s="180"/>
      <c r="H121" s="179"/>
      <c r="I121" s="186"/>
      <c r="J121" s="179"/>
      <c r="K121" s="180"/>
      <c r="L121" s="179"/>
      <c r="M121" s="186"/>
      <c r="N121" s="179"/>
      <c r="O121" s="181"/>
      <c r="P121" s="190"/>
      <c r="Q121" s="186"/>
      <c r="R121" s="179"/>
      <c r="S121" s="181"/>
    </row>
    <row r="122" spans="2:19" ht="15" thickBot="1" x14ac:dyDescent="0.4">
      <c r="B122" s="192" t="s">
        <v>91</v>
      </c>
      <c r="C122" s="3"/>
      <c r="D122" s="17"/>
      <c r="E122" s="189" t="s">
        <v>3</v>
      </c>
      <c r="F122" s="187"/>
      <c r="G122" s="3"/>
      <c r="H122" s="17"/>
      <c r="I122" s="189" t="s">
        <v>3</v>
      </c>
      <c r="J122" s="187"/>
      <c r="K122" s="3"/>
      <c r="L122" s="17"/>
      <c r="M122" s="189" t="s">
        <v>3</v>
      </c>
      <c r="N122" s="2"/>
      <c r="O122" s="148"/>
      <c r="Q122" s="189" t="s">
        <v>3</v>
      </c>
      <c r="R122" s="187"/>
      <c r="S122" s="148"/>
    </row>
    <row r="123" spans="2:19" ht="15.5" thickTop="1" thickBot="1" x14ac:dyDescent="0.4">
      <c r="B123" s="93" t="s">
        <v>33</v>
      </c>
      <c r="C123" s="6"/>
      <c r="D123" s="27"/>
      <c r="E123" s="140"/>
      <c r="F123" s="5"/>
      <c r="G123" s="6"/>
      <c r="H123" s="17"/>
      <c r="I123" s="140"/>
      <c r="J123" s="5"/>
      <c r="K123" s="6"/>
      <c r="L123" s="17"/>
      <c r="M123" s="140"/>
      <c r="N123" s="5"/>
      <c r="O123" s="90"/>
      <c r="Q123" s="140"/>
      <c r="R123" s="5"/>
      <c r="S123" s="90"/>
    </row>
    <row r="124" spans="2:19" ht="15" thickTop="1" x14ac:dyDescent="0.35">
      <c r="B124" s="289" t="s">
        <v>90</v>
      </c>
      <c r="C124" s="290"/>
      <c r="D124" s="27"/>
      <c r="E124" s="55">
        <f>E123</f>
        <v>0</v>
      </c>
      <c r="F124" s="24"/>
      <c r="G124" s="25"/>
      <c r="H124" s="17"/>
      <c r="I124" s="142">
        <f>I123</f>
        <v>0</v>
      </c>
      <c r="J124" s="55"/>
      <c r="K124" s="9"/>
      <c r="L124" s="17"/>
      <c r="M124" s="142">
        <f>M123</f>
        <v>0</v>
      </c>
      <c r="N124" s="55"/>
      <c r="O124" s="152"/>
      <c r="Q124" s="142">
        <f>Q123</f>
        <v>0</v>
      </c>
      <c r="R124" s="55"/>
      <c r="S124" s="152"/>
    </row>
    <row r="125" spans="2:19" x14ac:dyDescent="0.35">
      <c r="B125" s="66"/>
      <c r="C125" s="17"/>
      <c r="D125" s="17"/>
      <c r="E125" s="17"/>
      <c r="F125" s="29"/>
      <c r="G125" s="29"/>
      <c r="H125" s="17"/>
      <c r="I125" s="17"/>
      <c r="J125" s="29"/>
      <c r="K125" s="29"/>
      <c r="L125" s="17"/>
      <c r="M125" s="17"/>
      <c r="N125" s="29"/>
      <c r="O125" s="113"/>
      <c r="Q125" s="17"/>
      <c r="R125" s="29"/>
      <c r="S125" s="113"/>
    </row>
    <row r="126" spans="2:19" x14ac:dyDescent="0.35">
      <c r="B126" s="104"/>
      <c r="C126" s="105" t="s">
        <v>36</v>
      </c>
      <c r="D126" s="149"/>
      <c r="E126" s="109">
        <f>E113+E120+E124</f>
        <v>0</v>
      </c>
      <c r="F126" s="109">
        <f>F113+F124</f>
        <v>0</v>
      </c>
      <c r="G126" s="109">
        <f>G113</f>
        <v>0</v>
      </c>
      <c r="H126" s="85"/>
      <c r="I126" s="109">
        <f>I113+I120+I124</f>
        <v>0</v>
      </c>
      <c r="J126" s="109">
        <f>J113+J124</f>
        <v>0</v>
      </c>
      <c r="K126" s="105">
        <f>K113</f>
        <v>0</v>
      </c>
      <c r="L126" s="17"/>
      <c r="M126" s="109">
        <f>M113+M120+M124</f>
        <v>0</v>
      </c>
      <c r="N126" s="109">
        <f>N113+N124</f>
        <v>0</v>
      </c>
      <c r="O126" s="106">
        <f>O113</f>
        <v>0</v>
      </c>
      <c r="Q126" s="109">
        <f>Q113+Q120+Q124</f>
        <v>0</v>
      </c>
      <c r="R126" s="109">
        <f>R113+R124</f>
        <v>0</v>
      </c>
      <c r="S126" s="106">
        <f>S113</f>
        <v>0</v>
      </c>
    </row>
    <row r="127" spans="2:19" x14ac:dyDescent="0.35">
      <c r="B127" s="66"/>
      <c r="C127" s="17"/>
      <c r="D127" s="17"/>
      <c r="E127" s="17"/>
      <c r="F127" s="17"/>
      <c r="G127" s="17"/>
      <c r="H127" s="17"/>
      <c r="I127" s="225"/>
      <c r="J127" s="17"/>
      <c r="K127" s="17"/>
      <c r="L127" s="17"/>
      <c r="M127" s="17"/>
      <c r="N127" s="17"/>
      <c r="O127" s="67"/>
      <c r="Q127" s="17"/>
      <c r="R127" s="17"/>
      <c r="S127" s="67"/>
    </row>
    <row r="128" spans="2:19" x14ac:dyDescent="0.35">
      <c r="B128" s="94"/>
      <c r="C128" s="100"/>
      <c r="D128" s="150"/>
      <c r="E128" s="111"/>
      <c r="F128" s="112" t="s">
        <v>37</v>
      </c>
      <c r="G128" s="112"/>
      <c r="H128" s="95"/>
      <c r="I128" s="305" t="s">
        <v>37</v>
      </c>
      <c r="J128" s="306"/>
      <c r="K128" s="316"/>
      <c r="L128" s="17"/>
      <c r="M128" s="305" t="s">
        <v>37</v>
      </c>
      <c r="N128" s="306"/>
      <c r="O128" s="307"/>
      <c r="Q128" s="305" t="s">
        <v>37</v>
      </c>
      <c r="R128" s="306"/>
      <c r="S128" s="307"/>
    </row>
    <row r="129" spans="2:19" x14ac:dyDescent="0.35">
      <c r="B129" s="91" t="s">
        <v>40</v>
      </c>
      <c r="C129" s="101"/>
      <c r="D129" s="17"/>
      <c r="E129" s="283">
        <f>E126+F126</f>
        <v>0</v>
      </c>
      <c r="F129" s="302"/>
      <c r="G129" s="301"/>
      <c r="H129" s="17"/>
      <c r="I129" s="283">
        <f>I126+J126</f>
        <v>0</v>
      </c>
      <c r="J129" s="302"/>
      <c r="K129" s="301"/>
      <c r="L129" s="17"/>
      <c r="M129" s="283">
        <f>M126+N126</f>
        <v>0</v>
      </c>
      <c r="N129" s="302"/>
      <c r="O129" s="284"/>
      <c r="Q129" s="283">
        <f>Q126+R126</f>
        <v>0</v>
      </c>
      <c r="R129" s="302"/>
      <c r="S129" s="284"/>
    </row>
    <row r="130" spans="2:19" x14ac:dyDescent="0.35">
      <c r="B130" s="91" t="s">
        <v>41</v>
      </c>
      <c r="C130" s="23"/>
      <c r="D130" s="85"/>
      <c r="E130" s="285">
        <f>E131-E129</f>
        <v>1600</v>
      </c>
      <c r="F130" s="315"/>
      <c r="G130" s="312"/>
      <c r="H130" s="85"/>
      <c r="I130" s="283">
        <f>I131-I129</f>
        <v>1600</v>
      </c>
      <c r="J130" s="302"/>
      <c r="K130" s="301"/>
      <c r="L130" s="17"/>
      <c r="M130" s="283">
        <f>M131-M129</f>
        <v>1600</v>
      </c>
      <c r="N130" s="302"/>
      <c r="O130" s="284"/>
      <c r="Q130" s="283">
        <f>Q131-Q129</f>
        <v>1600</v>
      </c>
      <c r="R130" s="302"/>
      <c r="S130" s="284"/>
    </row>
    <row r="131" spans="2:19" ht="15" thickBot="1" x14ac:dyDescent="0.4">
      <c r="B131" s="97" t="s">
        <v>42</v>
      </c>
      <c r="C131" s="102"/>
      <c r="D131" s="69"/>
      <c r="E131" s="276">
        <v>1600</v>
      </c>
      <c r="F131" s="314"/>
      <c r="G131" s="313"/>
      <c r="H131" s="69"/>
      <c r="I131" s="276">
        <v>1600</v>
      </c>
      <c r="J131" s="314"/>
      <c r="K131" s="313"/>
      <c r="L131" s="69"/>
      <c r="M131" s="276">
        <v>1600</v>
      </c>
      <c r="N131" s="314"/>
      <c r="O131" s="277"/>
      <c r="Q131" s="276">
        <v>1600</v>
      </c>
      <c r="R131" s="314"/>
      <c r="S131" s="277"/>
    </row>
    <row r="132" spans="2:19" ht="15.5" thickTop="1" thickBot="1" x14ac:dyDescent="0.4"/>
    <row r="133" spans="2:19" ht="15" thickTop="1" x14ac:dyDescent="0.35">
      <c r="B133" s="114" t="s">
        <v>44</v>
      </c>
      <c r="C133" s="122"/>
      <c r="D133" s="115"/>
      <c r="E133" s="125" t="s">
        <v>37</v>
      </c>
    </row>
    <row r="134" spans="2:19" x14ac:dyDescent="0.35">
      <c r="B134" s="116"/>
      <c r="C134" s="123" t="s">
        <v>38</v>
      </c>
      <c r="D134" s="17"/>
      <c r="E134" s="126">
        <f>E111+F111+G111+I111+J111+K111+M111+N111+O111+Q111+R111+S111</f>
        <v>0</v>
      </c>
    </row>
    <row r="135" spans="2:19" x14ac:dyDescent="0.35">
      <c r="B135" s="116"/>
      <c r="C135" s="123" t="s">
        <v>39</v>
      </c>
      <c r="D135" s="17"/>
      <c r="E135" s="126">
        <f>E120+I120+M120+Q120</f>
        <v>0</v>
      </c>
    </row>
    <row r="136" spans="2:19" x14ac:dyDescent="0.35">
      <c r="B136" s="116"/>
      <c r="C136" s="123" t="s">
        <v>68</v>
      </c>
      <c r="D136" s="17"/>
      <c r="E136" s="126">
        <f>E126+I126+M126+Q126</f>
        <v>0</v>
      </c>
    </row>
    <row r="137" spans="2:19" x14ac:dyDescent="0.35">
      <c r="B137" s="116"/>
      <c r="C137" s="123" t="s">
        <v>67</v>
      </c>
      <c r="D137" s="17"/>
      <c r="E137" s="126">
        <f>F126+J126+N126+R126</f>
        <v>0</v>
      </c>
    </row>
    <row r="138" spans="2:19" x14ac:dyDescent="0.35">
      <c r="B138" s="116"/>
      <c r="C138" s="123" t="s">
        <v>65</v>
      </c>
      <c r="D138" s="17"/>
      <c r="E138" s="126">
        <f>E113+I113+M113+Q113+E124+I124+M124+Q124</f>
        <v>0</v>
      </c>
    </row>
    <row r="139" spans="2:19" x14ac:dyDescent="0.35">
      <c r="B139" s="116"/>
      <c r="C139" s="123" t="s">
        <v>66</v>
      </c>
      <c r="D139" s="17"/>
      <c r="E139" s="126">
        <f>E137</f>
        <v>0</v>
      </c>
    </row>
    <row r="140" spans="2:19" ht="15" thickBot="1" x14ac:dyDescent="0.4">
      <c r="B140" s="119"/>
      <c r="C140" s="124" t="s">
        <v>43</v>
      </c>
      <c r="D140" s="121"/>
      <c r="E140" s="127">
        <f>E129+I129+M129+Q129</f>
        <v>0</v>
      </c>
    </row>
    <row r="141" spans="2:19" ht="15" thickTop="1" x14ac:dyDescent="0.35"/>
  </sheetData>
  <mergeCells count="89">
    <mergeCell ref="E130:G130"/>
    <mergeCell ref="I130:K130"/>
    <mergeCell ref="M130:O130"/>
    <mergeCell ref="Q130:S130"/>
    <mergeCell ref="E131:G131"/>
    <mergeCell ref="I131:K131"/>
    <mergeCell ref="M131:O131"/>
    <mergeCell ref="Q131:S131"/>
    <mergeCell ref="Q128:S128"/>
    <mergeCell ref="E129:G129"/>
    <mergeCell ref="I129:K129"/>
    <mergeCell ref="M129:O129"/>
    <mergeCell ref="Q129:S129"/>
    <mergeCell ref="B113:C113"/>
    <mergeCell ref="B120:C120"/>
    <mergeCell ref="B124:C124"/>
    <mergeCell ref="I128:K128"/>
    <mergeCell ref="M128:O128"/>
    <mergeCell ref="B107:S107"/>
    <mergeCell ref="E108:G108"/>
    <mergeCell ref="I108:K108"/>
    <mergeCell ref="M108:O108"/>
    <mergeCell ref="Q108:S108"/>
    <mergeCell ref="Q59:S59"/>
    <mergeCell ref="B37:S37"/>
    <mergeCell ref="E38:G38"/>
    <mergeCell ref="I38:K38"/>
    <mergeCell ref="M38:O38"/>
    <mergeCell ref="Q38:S38"/>
    <mergeCell ref="I58:K58"/>
    <mergeCell ref="M58:O58"/>
    <mergeCell ref="Q58:S58"/>
    <mergeCell ref="B54:C54"/>
    <mergeCell ref="E94:G94"/>
    <mergeCell ref="I94:K94"/>
    <mergeCell ref="M94:O94"/>
    <mergeCell ref="Q94:S94"/>
    <mergeCell ref="E95:G95"/>
    <mergeCell ref="I95:K95"/>
    <mergeCell ref="M95:O95"/>
    <mergeCell ref="Q95:S95"/>
    <mergeCell ref="I92:K92"/>
    <mergeCell ref="M92:O92"/>
    <mergeCell ref="Q92:S92"/>
    <mergeCell ref="E93:G93"/>
    <mergeCell ref="I93:K93"/>
    <mergeCell ref="M93:O93"/>
    <mergeCell ref="Q93:S93"/>
    <mergeCell ref="E26:G26"/>
    <mergeCell ref="I26:K26"/>
    <mergeCell ref="M26:O26"/>
    <mergeCell ref="Q26:S26"/>
    <mergeCell ref="E24:G24"/>
    <mergeCell ref="I24:K24"/>
    <mergeCell ref="M24:O24"/>
    <mergeCell ref="Q24:S24"/>
    <mergeCell ref="E25:G25"/>
    <mergeCell ref="I25:K25"/>
    <mergeCell ref="M25:O25"/>
    <mergeCell ref="Q25:S25"/>
    <mergeCell ref="U4:Y4"/>
    <mergeCell ref="U5:V5"/>
    <mergeCell ref="U9:Y9"/>
    <mergeCell ref="U10:V10"/>
    <mergeCell ref="I23:K23"/>
    <mergeCell ref="M23:O23"/>
    <mergeCell ref="Q23:S23"/>
    <mergeCell ref="B2:S2"/>
    <mergeCell ref="U2:Y2"/>
    <mergeCell ref="E3:F3"/>
    <mergeCell ref="I3:K3"/>
    <mergeCell ref="M3:O3"/>
    <mergeCell ref="Q3:S3"/>
    <mergeCell ref="B77:C77"/>
    <mergeCell ref="B84:C84"/>
    <mergeCell ref="B88:C88"/>
    <mergeCell ref="B8:C8"/>
    <mergeCell ref="B15:C15"/>
    <mergeCell ref="B19:C19"/>
    <mergeCell ref="B43:C43"/>
    <mergeCell ref="B50:C50"/>
    <mergeCell ref="B71:S71"/>
    <mergeCell ref="I72:K72"/>
    <mergeCell ref="M72:O72"/>
    <mergeCell ref="Q72:S72"/>
    <mergeCell ref="E72:G72"/>
    <mergeCell ref="E59:G59"/>
    <mergeCell ref="I59:K59"/>
    <mergeCell ref="M59:O59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92"/>
  <sheetViews>
    <sheetView tabSelected="1" workbookViewId="0"/>
  </sheetViews>
  <sheetFormatPr defaultRowHeight="14.5" x14ac:dyDescent="0.35"/>
  <cols>
    <col min="3" max="3" width="19.54296875" customWidth="1"/>
    <col min="4" max="4" width="4.54296875" customWidth="1"/>
    <col min="5" max="6" width="5.453125" bestFit="1" customWidth="1"/>
    <col min="7" max="7" width="3.81640625" bestFit="1" customWidth="1"/>
    <col min="8" max="8" width="4.54296875" bestFit="1" customWidth="1"/>
    <col min="9" max="10" width="5" bestFit="1" customWidth="1"/>
    <col min="11" max="11" width="5.453125" customWidth="1"/>
    <col min="12" max="13" width="4.54296875" bestFit="1" customWidth="1"/>
    <col min="14" max="14" width="6" customWidth="1"/>
    <col min="15" max="15" width="4.54296875" bestFit="1" customWidth="1"/>
    <col min="18" max="18" width="6" customWidth="1"/>
    <col min="19" max="19" width="7.81640625" customWidth="1"/>
    <col min="20" max="20" width="5.1796875" customWidth="1"/>
    <col min="21" max="21" width="15.81640625" customWidth="1"/>
  </cols>
  <sheetData>
    <row r="1" spans="2:21" ht="15" thickBot="1" x14ac:dyDescent="0.4"/>
    <row r="2" spans="2:21" ht="15" thickTop="1" x14ac:dyDescent="0.35">
      <c r="B2" s="269" t="s">
        <v>58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Q2" s="296" t="s">
        <v>48</v>
      </c>
      <c r="R2" s="297"/>
      <c r="S2" s="297"/>
      <c r="T2" s="297"/>
      <c r="U2" s="298"/>
    </row>
    <row r="3" spans="2:21" x14ac:dyDescent="0.35">
      <c r="B3" s="128"/>
      <c r="C3" s="129"/>
      <c r="D3" s="84"/>
      <c r="E3" s="306" t="s">
        <v>27</v>
      </c>
      <c r="F3" s="306"/>
      <c r="G3" s="96"/>
      <c r="H3" s="151"/>
      <c r="I3" s="306" t="s">
        <v>28</v>
      </c>
      <c r="J3" s="306"/>
      <c r="K3" s="316"/>
      <c r="L3" s="17"/>
      <c r="M3" s="305" t="s">
        <v>45</v>
      </c>
      <c r="N3" s="306"/>
      <c r="O3" s="307"/>
      <c r="Q3" s="131"/>
      <c r="R3" s="17"/>
      <c r="S3" s="17"/>
      <c r="T3" s="17"/>
      <c r="U3" s="132"/>
    </row>
    <row r="4" spans="2:21" ht="15" thickBot="1" x14ac:dyDescent="0.4">
      <c r="B4" s="83" t="s">
        <v>25</v>
      </c>
      <c r="C4" s="23"/>
      <c r="D4" s="84"/>
      <c r="E4" s="107" t="s">
        <v>3</v>
      </c>
      <c r="F4" s="107" t="s">
        <v>4</v>
      </c>
      <c r="G4" s="107" t="s">
        <v>34</v>
      </c>
      <c r="H4" s="85"/>
      <c r="I4" s="107" t="s">
        <v>3</v>
      </c>
      <c r="J4" s="107" t="s">
        <v>4</v>
      </c>
      <c r="K4" s="23" t="s">
        <v>34</v>
      </c>
      <c r="L4" s="17"/>
      <c r="M4" s="107" t="s">
        <v>3</v>
      </c>
      <c r="N4" s="107" t="s">
        <v>4</v>
      </c>
      <c r="O4" s="86" t="s">
        <v>34</v>
      </c>
      <c r="Q4" s="279" t="s">
        <v>51</v>
      </c>
      <c r="R4" s="280"/>
      <c r="S4" s="280"/>
      <c r="T4" s="280"/>
      <c r="U4" s="281"/>
    </row>
    <row r="5" spans="2:21" ht="15.5" thickTop="1" thickBot="1" x14ac:dyDescent="0.4">
      <c r="B5" s="87" t="s">
        <v>26</v>
      </c>
      <c r="C5" s="99"/>
      <c r="D5" s="88"/>
      <c r="E5" s="141">
        <v>640</v>
      </c>
      <c r="F5" s="140"/>
      <c r="G5" s="5"/>
      <c r="H5" s="59"/>
      <c r="I5" s="140">
        <v>100</v>
      </c>
      <c r="J5" s="140">
        <v>960</v>
      </c>
      <c r="K5" s="6"/>
      <c r="L5" s="17"/>
      <c r="M5" s="140">
        <v>100</v>
      </c>
      <c r="N5" s="140">
        <v>480</v>
      </c>
      <c r="O5" s="90"/>
      <c r="Q5" s="287" t="s">
        <v>52</v>
      </c>
      <c r="R5" s="288"/>
      <c r="S5" s="117" t="s">
        <v>53</v>
      </c>
      <c r="T5" s="117"/>
      <c r="U5" s="118"/>
    </row>
    <row r="6" spans="2:21" ht="15.5" thickTop="1" thickBot="1" x14ac:dyDescent="0.4">
      <c r="B6" s="87" t="s">
        <v>38</v>
      </c>
      <c r="C6" s="99"/>
      <c r="D6" s="17"/>
      <c r="E6" s="140">
        <v>40</v>
      </c>
      <c r="F6" s="140"/>
      <c r="G6" s="143"/>
      <c r="H6" s="17"/>
      <c r="I6" s="140">
        <v>40</v>
      </c>
      <c r="J6" s="140"/>
      <c r="K6" s="140"/>
      <c r="L6" s="17"/>
      <c r="M6" s="140">
        <v>160</v>
      </c>
      <c r="N6" s="140">
        <v>480</v>
      </c>
      <c r="O6" s="140"/>
      <c r="Q6" s="136"/>
      <c r="R6" s="130"/>
      <c r="S6" s="137">
        <f>R6*45/60</f>
        <v>0</v>
      </c>
      <c r="T6" s="138"/>
      <c r="U6" s="139"/>
    </row>
    <row r="7" spans="2:21" ht="15" thickTop="1" x14ac:dyDescent="0.35">
      <c r="B7" s="289" t="s">
        <v>88</v>
      </c>
      <c r="C7" s="290"/>
      <c r="D7" s="108"/>
      <c r="E7" s="142">
        <f>SUM(E5:E6)</f>
        <v>680</v>
      </c>
      <c r="F7" s="142">
        <f>SUM(F5:F6)</f>
        <v>0</v>
      </c>
      <c r="G7" s="55">
        <f>G6</f>
        <v>0</v>
      </c>
      <c r="H7" s="110"/>
      <c r="I7" s="25">
        <f>SUM(I5:I6)</f>
        <v>140</v>
      </c>
      <c r="J7" s="142">
        <f>SUM(J5:J6)</f>
        <v>960</v>
      </c>
      <c r="K7" s="25">
        <f>K6</f>
        <v>0</v>
      </c>
      <c r="L7" s="17"/>
      <c r="M7" s="142">
        <f>SUM(M5:M6)</f>
        <v>260</v>
      </c>
      <c r="N7" s="142">
        <f>SUM(N5:N6)</f>
        <v>960</v>
      </c>
      <c r="O7" s="144">
        <f>O6</f>
        <v>0</v>
      </c>
      <c r="Q7" s="131"/>
      <c r="R7" s="17"/>
      <c r="S7" s="17"/>
      <c r="T7" s="17"/>
      <c r="U7" s="132"/>
    </row>
    <row r="8" spans="2:21" x14ac:dyDescent="0.35">
      <c r="B8" s="92"/>
      <c r="C8" s="85"/>
      <c r="D8" s="89"/>
      <c r="E8" s="85"/>
      <c r="F8" s="145"/>
      <c r="G8" s="145"/>
      <c r="H8" s="85"/>
      <c r="I8" s="85"/>
      <c r="J8" s="145"/>
      <c r="K8" s="26"/>
      <c r="L8" s="17"/>
      <c r="M8" s="85"/>
      <c r="N8" s="145"/>
      <c r="O8" s="72"/>
      <c r="Q8" s="291" t="s">
        <v>50</v>
      </c>
      <c r="R8" s="292"/>
      <c r="S8" s="292"/>
      <c r="T8" s="292"/>
      <c r="U8" s="293"/>
    </row>
    <row r="9" spans="2:21" ht="15" thickBot="1" x14ac:dyDescent="0.4">
      <c r="B9" s="103" t="s">
        <v>29</v>
      </c>
      <c r="C9" s="22"/>
      <c r="D9" s="85"/>
      <c r="E9" s="146" t="s">
        <v>3</v>
      </c>
      <c r="F9" s="147"/>
      <c r="G9" s="21"/>
      <c r="H9" s="110"/>
      <c r="I9" s="22" t="s">
        <v>3</v>
      </c>
      <c r="J9" s="147"/>
      <c r="K9" s="3"/>
      <c r="L9" s="17"/>
      <c r="M9" s="146" t="s">
        <v>3</v>
      </c>
      <c r="N9" s="147"/>
      <c r="O9" s="148"/>
      <c r="Q9" s="287" t="s">
        <v>49</v>
      </c>
      <c r="R9" s="288"/>
      <c r="S9" s="117" t="s">
        <v>54</v>
      </c>
      <c r="T9" s="117"/>
      <c r="U9" s="118"/>
    </row>
    <row r="10" spans="2:21" ht="15.5" thickTop="1" thickBot="1" x14ac:dyDescent="0.4">
      <c r="B10" s="93" t="s">
        <v>30</v>
      </c>
      <c r="C10" s="6"/>
      <c r="D10" s="17"/>
      <c r="E10" s="140">
        <v>80</v>
      </c>
      <c r="F10" s="5"/>
      <c r="G10" s="6"/>
      <c r="H10" s="17"/>
      <c r="I10" s="140">
        <v>40</v>
      </c>
      <c r="J10" s="5"/>
      <c r="K10" s="6"/>
      <c r="L10" s="17"/>
      <c r="M10" s="140">
        <v>0</v>
      </c>
      <c r="N10" s="5"/>
      <c r="O10" s="90"/>
      <c r="Q10" s="133"/>
      <c r="R10" s="130"/>
      <c r="S10" s="120">
        <f>R10*60/45</f>
        <v>0</v>
      </c>
      <c r="T10" s="134"/>
      <c r="U10" s="135"/>
    </row>
    <row r="11" spans="2:21" ht="15.5" thickTop="1" thickBot="1" x14ac:dyDescent="0.4">
      <c r="B11" s="93" t="s">
        <v>87</v>
      </c>
      <c r="C11" s="6"/>
      <c r="D11" s="17"/>
      <c r="E11" s="140">
        <v>80</v>
      </c>
      <c r="F11" s="5"/>
      <c r="G11" s="6"/>
      <c r="H11" s="17"/>
      <c r="I11" s="140">
        <v>40</v>
      </c>
      <c r="J11" s="5"/>
      <c r="K11" s="6"/>
      <c r="L11" s="17"/>
      <c r="M11" s="140">
        <v>0</v>
      </c>
      <c r="N11" s="5"/>
      <c r="O11" s="90"/>
      <c r="Q11" s="89"/>
      <c r="R11" s="89"/>
      <c r="S11" s="85"/>
      <c r="T11" s="89"/>
      <c r="U11" s="89"/>
    </row>
    <row r="12" spans="2:21" ht="15.5" thickTop="1" thickBot="1" x14ac:dyDescent="0.4">
      <c r="B12" s="93" t="s">
        <v>31</v>
      </c>
      <c r="C12" s="6"/>
      <c r="D12" s="17"/>
      <c r="E12" s="140">
        <v>80</v>
      </c>
      <c r="F12" s="5"/>
      <c r="G12" s="6"/>
      <c r="H12" s="17"/>
      <c r="I12" s="140">
        <v>40</v>
      </c>
      <c r="J12" s="5"/>
      <c r="K12" s="6"/>
      <c r="L12" s="17"/>
      <c r="M12" s="140">
        <v>0</v>
      </c>
      <c r="N12" s="5"/>
      <c r="O12" s="90"/>
    </row>
    <row r="13" spans="2:21" ht="15.5" thickTop="1" thickBot="1" x14ac:dyDescent="0.4">
      <c r="B13" s="93" t="s">
        <v>32</v>
      </c>
      <c r="C13" s="6"/>
      <c r="D13" s="17"/>
      <c r="E13" s="141">
        <v>80</v>
      </c>
      <c r="F13" s="5"/>
      <c r="G13" s="6"/>
      <c r="H13" s="17"/>
      <c r="I13" s="140">
        <v>0</v>
      </c>
      <c r="J13" s="5"/>
      <c r="K13" s="6"/>
      <c r="L13" s="17"/>
      <c r="M13" s="140">
        <v>0</v>
      </c>
      <c r="N13" s="5"/>
      <c r="O13" s="90"/>
    </row>
    <row r="14" spans="2:21" ht="15" thickTop="1" x14ac:dyDescent="0.35">
      <c r="B14" s="289" t="s">
        <v>89</v>
      </c>
      <c r="C14" s="290"/>
      <c r="D14" s="17"/>
      <c r="E14" s="165">
        <f>SUM(E10:E13)</f>
        <v>320</v>
      </c>
      <c r="F14" s="184"/>
      <c r="G14" s="9"/>
      <c r="H14" s="17"/>
      <c r="I14" s="165">
        <f>SUM(I1:I10)</f>
        <v>320</v>
      </c>
      <c r="J14" s="184"/>
      <c r="K14" s="9"/>
      <c r="L14" s="17"/>
      <c r="M14" s="165">
        <f>SUM(M10:M13)</f>
        <v>0</v>
      </c>
      <c r="N14" s="184"/>
      <c r="O14" s="152"/>
    </row>
    <row r="15" spans="2:21" x14ac:dyDescent="0.35">
      <c r="B15" s="75"/>
      <c r="C15" s="193"/>
      <c r="D15" s="89"/>
      <c r="E15" s="194"/>
      <c r="F15" s="89"/>
      <c r="G15" s="193"/>
      <c r="H15" s="89"/>
      <c r="I15" s="194"/>
      <c r="J15" s="89"/>
      <c r="K15" s="193"/>
      <c r="L15" s="89"/>
      <c r="M15" s="194"/>
      <c r="N15" s="89"/>
      <c r="O15" s="164"/>
    </row>
    <row r="16" spans="2:21" ht="15" thickBot="1" x14ac:dyDescent="0.4">
      <c r="B16" s="103" t="s">
        <v>91</v>
      </c>
      <c r="C16" s="3"/>
      <c r="D16" s="17"/>
      <c r="E16" s="189" t="s">
        <v>3</v>
      </c>
      <c r="F16" s="187"/>
      <c r="G16" s="3"/>
      <c r="H16" s="17"/>
      <c r="I16" s="189" t="s">
        <v>3</v>
      </c>
      <c r="J16" s="187"/>
      <c r="K16" s="3"/>
      <c r="L16" s="17"/>
      <c r="M16" s="189" t="s">
        <v>3</v>
      </c>
      <c r="N16" s="187"/>
      <c r="O16" s="148"/>
    </row>
    <row r="17" spans="2:15" ht="15.5" thickTop="1" thickBot="1" x14ac:dyDescent="0.4">
      <c r="B17" s="93" t="s">
        <v>33</v>
      </c>
      <c r="C17" s="6"/>
      <c r="D17" s="27"/>
      <c r="E17" s="140">
        <v>160</v>
      </c>
      <c r="F17" s="5"/>
      <c r="G17" s="6"/>
      <c r="H17" s="17"/>
      <c r="I17" s="140">
        <v>80</v>
      </c>
      <c r="J17" s="5"/>
      <c r="K17" s="6"/>
      <c r="L17" s="17"/>
      <c r="M17" s="140">
        <v>80</v>
      </c>
      <c r="N17" s="5"/>
      <c r="O17" s="90"/>
    </row>
    <row r="18" spans="2:15" ht="15" thickTop="1" x14ac:dyDescent="0.35">
      <c r="B18" s="289" t="s">
        <v>90</v>
      </c>
      <c r="C18" s="290"/>
      <c r="D18" s="27"/>
      <c r="E18" s="55">
        <f>E17</f>
        <v>160</v>
      </c>
      <c r="F18" s="24"/>
      <c r="G18" s="25"/>
      <c r="H18" s="17"/>
      <c r="I18" s="142">
        <f>I17</f>
        <v>80</v>
      </c>
      <c r="J18" s="55"/>
      <c r="K18" s="9"/>
      <c r="L18" s="17"/>
      <c r="M18" s="142">
        <f>M17</f>
        <v>80</v>
      </c>
      <c r="N18" s="55"/>
      <c r="O18" s="152"/>
    </row>
    <row r="19" spans="2:15" x14ac:dyDescent="0.35">
      <c r="B19" s="66"/>
      <c r="C19" s="17"/>
      <c r="D19" s="17"/>
      <c r="E19" s="17"/>
      <c r="F19" s="29"/>
      <c r="G19" s="29"/>
      <c r="H19" s="17"/>
      <c r="I19" s="17"/>
      <c r="J19" s="29"/>
      <c r="K19" s="29"/>
      <c r="L19" s="17"/>
      <c r="M19" s="17"/>
      <c r="N19" s="29"/>
      <c r="O19" s="113"/>
    </row>
    <row r="20" spans="2:15" x14ac:dyDescent="0.35">
      <c r="B20" s="104"/>
      <c r="C20" s="105" t="s">
        <v>36</v>
      </c>
      <c r="D20" s="149"/>
      <c r="E20" s="109">
        <f>E7+E14+E18</f>
        <v>1160</v>
      </c>
      <c r="F20" s="109">
        <f>F7</f>
        <v>0</v>
      </c>
      <c r="G20" s="109">
        <f>G7</f>
        <v>0</v>
      </c>
      <c r="H20" s="85"/>
      <c r="I20" s="109">
        <f>I7+I14+I18</f>
        <v>540</v>
      </c>
      <c r="J20" s="109">
        <f>J7+J18</f>
        <v>960</v>
      </c>
      <c r="K20" s="105">
        <f>K7</f>
        <v>0</v>
      </c>
      <c r="L20" s="17"/>
      <c r="M20" s="109">
        <f>M7+M14+M18</f>
        <v>340</v>
      </c>
      <c r="N20" s="109">
        <f>N7+N18</f>
        <v>960</v>
      </c>
      <c r="O20" s="106">
        <f>O7</f>
        <v>0</v>
      </c>
    </row>
    <row r="21" spans="2:15" x14ac:dyDescent="0.35">
      <c r="B21" s="6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67"/>
    </row>
    <row r="22" spans="2:15" x14ac:dyDescent="0.35">
      <c r="B22" s="94"/>
      <c r="C22" s="100"/>
      <c r="D22" s="150"/>
      <c r="E22" s="111"/>
      <c r="F22" s="112" t="s">
        <v>37</v>
      </c>
      <c r="G22" s="112"/>
      <c r="H22" s="95"/>
      <c r="I22" s="305" t="s">
        <v>37</v>
      </c>
      <c r="J22" s="306"/>
      <c r="K22" s="316"/>
      <c r="L22" s="17"/>
      <c r="M22" s="305" t="s">
        <v>37</v>
      </c>
      <c r="N22" s="306"/>
      <c r="O22" s="307"/>
    </row>
    <row r="23" spans="2:15" x14ac:dyDescent="0.35">
      <c r="B23" s="91" t="s">
        <v>40</v>
      </c>
      <c r="C23" s="101"/>
      <c r="D23" s="17"/>
      <c r="E23" s="283">
        <f>E20+F20</f>
        <v>1160</v>
      </c>
      <c r="F23" s="302"/>
      <c r="G23" s="301"/>
      <c r="H23" s="17"/>
      <c r="I23" s="283">
        <f>I20+J20</f>
        <v>1500</v>
      </c>
      <c r="J23" s="302"/>
      <c r="K23" s="301"/>
      <c r="L23" s="17"/>
      <c r="M23" s="283">
        <f>M20+N20</f>
        <v>1300</v>
      </c>
      <c r="N23" s="302"/>
      <c r="O23" s="284"/>
    </row>
    <row r="24" spans="2:15" x14ac:dyDescent="0.35">
      <c r="B24" s="91" t="s">
        <v>41</v>
      </c>
      <c r="C24" s="23"/>
      <c r="D24" s="85"/>
      <c r="E24" s="285">
        <f>E25-E23</f>
        <v>440</v>
      </c>
      <c r="F24" s="315"/>
      <c r="G24" s="312"/>
      <c r="H24" s="85"/>
      <c r="I24" s="283">
        <f>I25-I23</f>
        <v>100</v>
      </c>
      <c r="J24" s="302"/>
      <c r="K24" s="301"/>
      <c r="L24" s="17"/>
      <c r="M24" s="283">
        <f>M25-M23</f>
        <v>300</v>
      </c>
      <c r="N24" s="302"/>
      <c r="O24" s="284"/>
    </row>
    <row r="25" spans="2:15" ht="15" thickBot="1" x14ac:dyDescent="0.4">
      <c r="B25" s="97" t="s">
        <v>42</v>
      </c>
      <c r="C25" s="102"/>
      <c r="D25" s="69"/>
      <c r="E25" s="276">
        <v>1600</v>
      </c>
      <c r="F25" s="314"/>
      <c r="G25" s="313"/>
      <c r="H25" s="69"/>
      <c r="I25" s="276">
        <v>1600</v>
      </c>
      <c r="J25" s="314"/>
      <c r="K25" s="313"/>
      <c r="L25" s="69"/>
      <c r="M25" s="276">
        <v>1600</v>
      </c>
      <c r="N25" s="314"/>
      <c r="O25" s="277"/>
    </row>
    <row r="26" spans="2:15" ht="15.5" thickTop="1" thickBot="1" x14ac:dyDescent="0.4"/>
    <row r="27" spans="2:15" ht="15" thickTop="1" x14ac:dyDescent="0.35">
      <c r="B27" s="114" t="s">
        <v>44</v>
      </c>
      <c r="C27" s="122"/>
      <c r="D27" s="115"/>
      <c r="E27" s="125" t="s">
        <v>37</v>
      </c>
    </row>
    <row r="28" spans="2:15" x14ac:dyDescent="0.35">
      <c r="B28" s="116"/>
      <c r="C28" s="123" t="s">
        <v>38</v>
      </c>
      <c r="D28" s="17"/>
      <c r="E28" s="126">
        <f>E6+F6+G6+I6+J6+K6+M6+N6+O6</f>
        <v>720</v>
      </c>
    </row>
    <row r="29" spans="2:15" x14ac:dyDescent="0.35">
      <c r="B29" s="116"/>
      <c r="C29" s="123" t="s">
        <v>39</v>
      </c>
      <c r="D29" s="17"/>
      <c r="E29" s="126">
        <f>E14+I14+M14</f>
        <v>640</v>
      </c>
    </row>
    <row r="30" spans="2:15" x14ac:dyDescent="0.35">
      <c r="B30" s="116"/>
      <c r="C30" s="123" t="s">
        <v>3</v>
      </c>
      <c r="D30" s="17"/>
      <c r="E30" s="126">
        <f>E20+I20+M20</f>
        <v>2040</v>
      </c>
    </row>
    <row r="31" spans="2:15" x14ac:dyDescent="0.35">
      <c r="B31" s="116"/>
      <c r="C31" s="123" t="s">
        <v>4</v>
      </c>
      <c r="D31" s="17"/>
      <c r="E31" s="126">
        <f>F20+J20+N20</f>
        <v>1920</v>
      </c>
    </row>
    <row r="32" spans="2:15" ht="15" thickBot="1" x14ac:dyDescent="0.4">
      <c r="B32" s="119"/>
      <c r="C32" s="124" t="s">
        <v>43</v>
      </c>
      <c r="D32" s="121"/>
      <c r="E32" s="127">
        <f>E23+I23+M23</f>
        <v>3960</v>
      </c>
    </row>
    <row r="33" spans="2:15" ht="15.5" thickTop="1" thickBot="1" x14ac:dyDescent="0.4"/>
    <row r="34" spans="2:15" ht="15" thickTop="1" x14ac:dyDescent="0.35">
      <c r="B34" s="269" t="s">
        <v>86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</row>
    <row r="35" spans="2:15" x14ac:dyDescent="0.35">
      <c r="B35" s="128"/>
      <c r="C35" s="129"/>
      <c r="D35" s="84"/>
      <c r="E35" s="306" t="s">
        <v>27</v>
      </c>
      <c r="F35" s="306"/>
      <c r="G35" s="96"/>
      <c r="H35" s="151"/>
      <c r="I35" s="306" t="s">
        <v>28</v>
      </c>
      <c r="J35" s="306"/>
      <c r="K35" s="316"/>
      <c r="L35" s="17"/>
      <c r="M35" s="305" t="s">
        <v>45</v>
      </c>
      <c r="N35" s="306"/>
      <c r="O35" s="307"/>
    </row>
    <row r="36" spans="2:15" ht="15" thickBot="1" x14ac:dyDescent="0.4">
      <c r="B36" s="83" t="s">
        <v>25</v>
      </c>
      <c r="C36" s="23"/>
      <c r="D36" s="84"/>
      <c r="E36" s="107" t="s">
        <v>3</v>
      </c>
      <c r="F36" s="107" t="s">
        <v>4</v>
      </c>
      <c r="G36" s="107" t="s">
        <v>34</v>
      </c>
      <c r="H36" s="85"/>
      <c r="I36" s="107" t="s">
        <v>3</v>
      </c>
      <c r="J36" s="107" t="s">
        <v>4</v>
      </c>
      <c r="K36" s="23" t="s">
        <v>34</v>
      </c>
      <c r="L36" s="17"/>
      <c r="M36" s="107" t="s">
        <v>3</v>
      </c>
      <c r="N36" s="107" t="s">
        <v>4</v>
      </c>
      <c r="O36" s="23" t="s">
        <v>34</v>
      </c>
    </row>
    <row r="37" spans="2:15" ht="15.5" thickTop="1" thickBot="1" x14ac:dyDescent="0.4">
      <c r="B37" s="87" t="s">
        <v>26</v>
      </c>
      <c r="C37" s="99"/>
      <c r="D37" s="88"/>
      <c r="E37" s="141">
        <v>280</v>
      </c>
      <c r="F37" s="140">
        <v>960</v>
      </c>
      <c r="G37" s="5"/>
      <c r="H37" s="59"/>
      <c r="I37" s="140">
        <v>280</v>
      </c>
      <c r="J37" s="140">
        <v>260</v>
      </c>
      <c r="K37" s="6"/>
      <c r="L37" s="17"/>
      <c r="M37" s="140"/>
      <c r="N37" s="140"/>
      <c r="O37" s="195"/>
    </row>
    <row r="38" spans="2:15" ht="15.5" thickTop="1" thickBot="1" x14ac:dyDescent="0.4">
      <c r="B38" s="87" t="s">
        <v>38</v>
      </c>
      <c r="C38" s="99"/>
      <c r="D38" s="17"/>
      <c r="E38" s="140">
        <v>40</v>
      </c>
      <c r="F38" s="140"/>
      <c r="G38" s="143"/>
      <c r="H38" s="17"/>
      <c r="I38" s="140">
        <v>80</v>
      </c>
      <c r="J38" s="140">
        <v>700</v>
      </c>
      <c r="K38" s="140"/>
      <c r="L38" s="17"/>
      <c r="M38" s="140"/>
      <c r="N38" s="140"/>
      <c r="O38" s="140"/>
    </row>
    <row r="39" spans="2:15" ht="15" thickTop="1" x14ac:dyDescent="0.35">
      <c r="B39" s="289" t="s">
        <v>88</v>
      </c>
      <c r="C39" s="290"/>
      <c r="D39" s="108"/>
      <c r="E39" s="142">
        <f>SUM(E37:E38)</f>
        <v>320</v>
      </c>
      <c r="F39" s="142">
        <f>SUM(F37:F38)</f>
        <v>960</v>
      </c>
      <c r="G39" s="55">
        <f>G38</f>
        <v>0</v>
      </c>
      <c r="H39" s="110"/>
      <c r="I39" s="25">
        <f>SUM(I37:I38)</f>
        <v>360</v>
      </c>
      <c r="J39" s="142">
        <f>SUM(J37:J38)</f>
        <v>960</v>
      </c>
      <c r="K39" s="25">
        <f>K38</f>
        <v>0</v>
      </c>
      <c r="L39" s="17"/>
      <c r="M39" s="142">
        <f>SUM(M37:M38)</f>
        <v>0</v>
      </c>
      <c r="N39" s="142">
        <f>SUM(N37:N38)</f>
        <v>0</v>
      </c>
      <c r="O39" s="144">
        <f>O38</f>
        <v>0</v>
      </c>
    </row>
    <row r="40" spans="2:15" x14ac:dyDescent="0.35">
      <c r="B40" s="92"/>
      <c r="C40" s="85"/>
      <c r="D40" s="89"/>
      <c r="E40" s="85"/>
      <c r="F40" s="145"/>
      <c r="G40" s="145"/>
      <c r="H40" s="85"/>
      <c r="I40" s="85"/>
      <c r="J40" s="145"/>
      <c r="K40" s="26"/>
      <c r="L40" s="17"/>
      <c r="M40" s="85"/>
      <c r="N40" s="145"/>
      <c r="O40" s="72"/>
    </row>
    <row r="41" spans="2:15" ht="15" thickBot="1" x14ac:dyDescent="0.4">
      <c r="B41" s="103" t="s">
        <v>29</v>
      </c>
      <c r="C41" s="22"/>
      <c r="D41" s="85"/>
      <c r="E41" s="146" t="s">
        <v>3</v>
      </c>
      <c r="F41" s="147"/>
      <c r="G41" s="21"/>
      <c r="H41" s="110"/>
      <c r="I41" s="22" t="s">
        <v>3</v>
      </c>
      <c r="J41" s="147"/>
      <c r="K41" s="3"/>
      <c r="L41" s="17"/>
      <c r="M41" s="146" t="s">
        <v>3</v>
      </c>
      <c r="N41" s="147"/>
      <c r="O41" s="3"/>
    </row>
    <row r="42" spans="2:15" ht="15.5" thickTop="1" thickBot="1" x14ac:dyDescent="0.4">
      <c r="B42" s="93" t="s">
        <v>30</v>
      </c>
      <c r="C42" s="6"/>
      <c r="D42" s="17"/>
      <c r="E42" s="140">
        <v>15</v>
      </c>
      <c r="F42" s="5"/>
      <c r="G42" s="6"/>
      <c r="H42" s="17"/>
      <c r="I42" s="140">
        <v>10</v>
      </c>
      <c r="J42" s="5"/>
      <c r="K42" s="6"/>
      <c r="L42" s="17"/>
      <c r="M42" s="140"/>
      <c r="N42" s="5"/>
      <c r="O42" s="6"/>
    </row>
    <row r="43" spans="2:15" ht="15.5" thickTop="1" thickBot="1" x14ac:dyDescent="0.4">
      <c r="B43" s="93" t="s">
        <v>87</v>
      </c>
      <c r="C43" s="6"/>
      <c r="D43" s="17"/>
      <c r="E43" s="140">
        <v>15</v>
      </c>
      <c r="F43" s="5"/>
      <c r="G43" s="6"/>
      <c r="H43" s="17"/>
      <c r="I43" s="140">
        <v>10</v>
      </c>
      <c r="J43" s="5"/>
      <c r="K43" s="6"/>
      <c r="L43" s="17"/>
      <c r="M43" s="140"/>
      <c r="N43" s="5"/>
      <c r="O43" s="6"/>
    </row>
    <row r="44" spans="2:15" ht="15.5" thickTop="1" thickBot="1" x14ac:dyDescent="0.4">
      <c r="B44" s="93" t="s">
        <v>31</v>
      </c>
      <c r="C44" s="6"/>
      <c r="D44" s="17"/>
      <c r="E44" s="140">
        <v>15</v>
      </c>
      <c r="F44" s="5"/>
      <c r="G44" s="6"/>
      <c r="H44" s="17"/>
      <c r="I44" s="140">
        <v>10</v>
      </c>
      <c r="J44" s="5"/>
      <c r="K44" s="6"/>
      <c r="L44" s="17"/>
      <c r="M44" s="140"/>
      <c r="N44" s="5"/>
      <c r="O44" s="6"/>
    </row>
    <row r="45" spans="2:15" ht="15.5" thickTop="1" thickBot="1" x14ac:dyDescent="0.4">
      <c r="B45" s="93" t="s">
        <v>32</v>
      </c>
      <c r="C45" s="6"/>
      <c r="D45" s="17"/>
      <c r="E45" s="140">
        <v>10</v>
      </c>
      <c r="F45" s="5"/>
      <c r="G45" s="6"/>
      <c r="H45" s="17"/>
      <c r="I45" s="140">
        <v>5</v>
      </c>
      <c r="J45" s="5"/>
      <c r="K45" s="6"/>
      <c r="L45" s="17"/>
      <c r="M45" s="140"/>
      <c r="N45" s="5"/>
      <c r="O45" s="6"/>
    </row>
    <row r="46" spans="2:15" ht="15" thickTop="1" x14ac:dyDescent="0.35">
      <c r="B46" s="289" t="s">
        <v>89</v>
      </c>
      <c r="C46" s="290"/>
      <c r="D46" s="17"/>
      <c r="E46" s="165">
        <f>SUM(E42:E45)</f>
        <v>55</v>
      </c>
      <c r="F46" s="184"/>
      <c r="G46" s="9"/>
      <c r="H46" s="17"/>
      <c r="I46" s="165">
        <f>SUM(I42:I45)</f>
        <v>35</v>
      </c>
      <c r="J46" s="184"/>
      <c r="K46" s="9"/>
      <c r="L46" s="17"/>
      <c r="M46" s="165">
        <f>SUM(M42:M45)</f>
        <v>0</v>
      </c>
      <c r="N46" s="184"/>
      <c r="O46" s="9"/>
    </row>
    <row r="47" spans="2:15" x14ac:dyDescent="0.35">
      <c r="B47" s="177"/>
      <c r="C47" s="180"/>
      <c r="D47" s="179"/>
      <c r="E47" s="186"/>
      <c r="F47" s="179"/>
      <c r="G47" s="180"/>
      <c r="H47" s="179"/>
      <c r="I47" s="186"/>
      <c r="J47" s="179"/>
      <c r="K47" s="180"/>
      <c r="L47" s="179"/>
      <c r="M47" s="186"/>
      <c r="N47" s="179"/>
      <c r="O47" s="196"/>
    </row>
    <row r="48" spans="2:15" ht="15" thickBot="1" x14ac:dyDescent="0.4">
      <c r="B48" s="103" t="s">
        <v>91</v>
      </c>
      <c r="C48" s="3"/>
      <c r="D48" s="17"/>
      <c r="E48" s="189" t="s">
        <v>3</v>
      </c>
      <c r="F48" s="187"/>
      <c r="G48" s="3"/>
      <c r="H48" s="17"/>
      <c r="I48" s="189" t="s">
        <v>3</v>
      </c>
      <c r="J48" s="187"/>
      <c r="K48" s="3"/>
      <c r="L48" s="17"/>
      <c r="M48" s="189" t="s">
        <v>3</v>
      </c>
      <c r="N48" s="2"/>
      <c r="O48" s="3"/>
    </row>
    <row r="49" spans="2:15" ht="15.5" thickTop="1" thickBot="1" x14ac:dyDescent="0.4">
      <c r="B49" s="93" t="s">
        <v>33</v>
      </c>
      <c r="C49" s="6"/>
      <c r="D49" s="27"/>
      <c r="E49" s="140"/>
      <c r="F49" s="5"/>
      <c r="G49" s="6"/>
      <c r="H49" s="17"/>
      <c r="I49" s="140"/>
      <c r="J49" s="5"/>
      <c r="K49" s="6"/>
      <c r="L49" s="17"/>
      <c r="M49" s="140"/>
      <c r="N49" s="5"/>
      <c r="O49" s="6"/>
    </row>
    <row r="50" spans="2:15" ht="15" thickTop="1" x14ac:dyDescent="0.35">
      <c r="B50" s="289" t="s">
        <v>90</v>
      </c>
      <c r="C50" s="290"/>
      <c r="D50" s="27"/>
      <c r="E50" s="55">
        <f>E49</f>
        <v>0</v>
      </c>
      <c r="F50" s="24"/>
      <c r="G50" s="25"/>
      <c r="H50" s="17"/>
      <c r="I50" s="142">
        <f>I49</f>
        <v>0</v>
      </c>
      <c r="J50" s="55"/>
      <c r="K50" s="9"/>
      <c r="L50" s="17"/>
      <c r="M50" s="142">
        <f>M49</f>
        <v>0</v>
      </c>
      <c r="N50" s="55"/>
      <c r="O50" s="9"/>
    </row>
    <row r="51" spans="2:15" x14ac:dyDescent="0.35">
      <c r="B51" s="66"/>
      <c r="C51" s="17"/>
      <c r="D51" s="17"/>
      <c r="E51" s="17"/>
      <c r="F51" s="29"/>
      <c r="G51" s="29"/>
      <c r="H51" s="17"/>
      <c r="I51" s="17"/>
      <c r="J51" s="29"/>
      <c r="K51" s="29"/>
      <c r="L51" s="17"/>
      <c r="M51" s="17"/>
      <c r="N51" s="29"/>
      <c r="O51" s="113"/>
    </row>
    <row r="52" spans="2:15" x14ac:dyDescent="0.35">
      <c r="B52" s="104"/>
      <c r="C52" s="105" t="s">
        <v>36</v>
      </c>
      <c r="D52" s="149"/>
      <c r="E52" s="109">
        <f>E39+E46+E50</f>
        <v>375</v>
      </c>
      <c r="F52" s="109">
        <f>F39+F50</f>
        <v>960</v>
      </c>
      <c r="G52" s="109">
        <f>G39</f>
        <v>0</v>
      </c>
      <c r="H52" s="85"/>
      <c r="I52" s="109">
        <f>I39+I46+I50</f>
        <v>395</v>
      </c>
      <c r="J52" s="109">
        <f>J39+J50</f>
        <v>960</v>
      </c>
      <c r="K52" s="105">
        <f>K39</f>
        <v>0</v>
      </c>
      <c r="L52" s="17"/>
      <c r="M52" s="109">
        <f>M39+M46+M50</f>
        <v>0</v>
      </c>
      <c r="N52" s="109">
        <f>N39+N50</f>
        <v>0</v>
      </c>
      <c r="O52" s="106">
        <f>O39</f>
        <v>0</v>
      </c>
    </row>
    <row r="53" spans="2:15" x14ac:dyDescent="0.35">
      <c r="B53" s="6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7"/>
    </row>
    <row r="54" spans="2:15" x14ac:dyDescent="0.35">
      <c r="B54" s="94"/>
      <c r="C54" s="100"/>
      <c r="D54" s="150"/>
      <c r="E54" s="111"/>
      <c r="F54" s="112" t="s">
        <v>37</v>
      </c>
      <c r="G54" s="112"/>
      <c r="H54" s="95"/>
      <c r="I54" s="305" t="s">
        <v>37</v>
      </c>
      <c r="J54" s="306"/>
      <c r="K54" s="316"/>
      <c r="L54" s="17"/>
      <c r="M54" s="305" t="s">
        <v>37</v>
      </c>
      <c r="N54" s="306"/>
      <c r="O54" s="307"/>
    </row>
    <row r="55" spans="2:15" ht="15" thickBot="1" x14ac:dyDescent="0.4">
      <c r="B55" s="97" t="s">
        <v>42</v>
      </c>
      <c r="C55" s="102"/>
      <c r="D55" s="69"/>
      <c r="E55" s="276">
        <f>E52+F52</f>
        <v>1335</v>
      </c>
      <c r="F55" s="314"/>
      <c r="G55" s="313"/>
      <c r="H55" s="69"/>
      <c r="I55" s="276">
        <f>I52+J52</f>
        <v>1355</v>
      </c>
      <c r="J55" s="314"/>
      <c r="K55" s="313"/>
      <c r="L55" s="69"/>
      <c r="M55" s="276">
        <f>M52+N52</f>
        <v>0</v>
      </c>
      <c r="N55" s="314"/>
      <c r="O55" s="277"/>
    </row>
    <row r="56" spans="2:15" ht="15" thickTop="1" x14ac:dyDescent="0.35"/>
    <row r="58" spans="2:15" ht="15" thickBot="1" x14ac:dyDescent="0.4"/>
    <row r="59" spans="2:15" ht="15" thickTop="1" x14ac:dyDescent="0.35">
      <c r="B59" s="114" t="s">
        <v>56</v>
      </c>
      <c r="C59" s="122"/>
      <c r="D59" s="115"/>
      <c r="E59" s="125" t="s">
        <v>37</v>
      </c>
    </row>
    <row r="60" spans="2:15" x14ac:dyDescent="0.35">
      <c r="B60" s="116"/>
      <c r="C60" s="123" t="s">
        <v>38</v>
      </c>
      <c r="D60" s="17"/>
      <c r="E60" s="126">
        <f>E38+F38+G38+I38+J38+K38+M38+N38+O38</f>
        <v>820</v>
      </c>
    </row>
    <row r="61" spans="2:15" x14ac:dyDescent="0.35">
      <c r="B61" s="116"/>
      <c r="C61" s="123" t="s">
        <v>39</v>
      </c>
      <c r="D61" s="17"/>
      <c r="E61" s="126">
        <f>E46+I46+M46</f>
        <v>90</v>
      </c>
    </row>
    <row r="62" spans="2:15" x14ac:dyDescent="0.35">
      <c r="B62" s="116"/>
      <c r="C62" s="123" t="s">
        <v>3</v>
      </c>
      <c r="D62" s="17"/>
      <c r="E62" s="126">
        <f>E52+I52+M52</f>
        <v>770</v>
      </c>
    </row>
    <row r="63" spans="2:15" x14ac:dyDescent="0.35">
      <c r="B63" s="116"/>
      <c r="C63" s="123" t="s">
        <v>4</v>
      </c>
      <c r="D63" s="17"/>
      <c r="E63" s="126">
        <f>F52+J52+N52</f>
        <v>1920</v>
      </c>
    </row>
    <row r="64" spans="2:15" ht="15" thickBot="1" x14ac:dyDescent="0.4">
      <c r="B64" s="119"/>
      <c r="C64" s="124" t="s">
        <v>43</v>
      </c>
      <c r="D64" s="121"/>
      <c r="E64" s="127">
        <f>E55+I55+M55</f>
        <v>2690</v>
      </c>
    </row>
    <row r="65" spans="2:11" ht="15.5" thickTop="1" thickBot="1" x14ac:dyDescent="0.4"/>
    <row r="66" spans="2:11" ht="15.5" thickTop="1" thickBot="1" x14ac:dyDescent="0.4">
      <c r="B66" s="294" t="s">
        <v>116</v>
      </c>
      <c r="C66" s="295"/>
      <c r="D66" s="295"/>
      <c r="E66" s="295"/>
      <c r="F66" s="295"/>
      <c r="G66" s="295"/>
      <c r="H66" s="295"/>
      <c r="I66" s="295"/>
      <c r="J66" s="295"/>
      <c r="K66" s="300"/>
    </row>
    <row r="67" spans="2:11" ht="15" thickTop="1" x14ac:dyDescent="0.35">
      <c r="B67" s="81"/>
      <c r="C67" s="98"/>
      <c r="D67" s="153"/>
      <c r="E67" s="270" t="s">
        <v>27</v>
      </c>
      <c r="F67" s="270"/>
      <c r="G67" s="231"/>
      <c r="H67" s="82"/>
      <c r="I67" s="270" t="s">
        <v>28</v>
      </c>
      <c r="J67" s="270"/>
      <c r="K67" s="271"/>
    </row>
    <row r="68" spans="2:11" ht="15" thickBot="1" x14ac:dyDescent="0.4">
      <c r="B68" s="83" t="s">
        <v>25</v>
      </c>
      <c r="C68" s="23"/>
      <c r="D68" s="154"/>
      <c r="E68" s="107" t="s">
        <v>3</v>
      </c>
      <c r="F68" s="107" t="s">
        <v>4</v>
      </c>
      <c r="G68" s="107" t="s">
        <v>34</v>
      </c>
      <c r="H68" s="85"/>
      <c r="I68" s="107" t="s">
        <v>3</v>
      </c>
      <c r="J68" s="107" t="s">
        <v>113</v>
      </c>
      <c r="K68" s="86" t="s">
        <v>34</v>
      </c>
    </row>
    <row r="69" spans="2:11" ht="15.5" thickTop="1" thickBot="1" x14ac:dyDescent="0.4">
      <c r="B69" s="87" t="s">
        <v>111</v>
      </c>
      <c r="C69" s="99"/>
      <c r="D69" s="155"/>
      <c r="E69" s="140">
        <v>560</v>
      </c>
      <c r="F69" s="163">
        <v>480</v>
      </c>
      <c r="G69" s="229"/>
      <c r="H69" s="89"/>
      <c r="I69" s="140">
        <v>400</v>
      </c>
      <c r="J69" s="140">
        <v>960</v>
      </c>
      <c r="K69" s="229"/>
    </row>
    <row r="70" spans="2:11" ht="15" thickTop="1" x14ac:dyDescent="0.35">
      <c r="B70" s="289" t="s">
        <v>88</v>
      </c>
      <c r="C70" s="290"/>
      <c r="D70" s="155"/>
      <c r="E70" s="142">
        <f>E69</f>
        <v>560</v>
      </c>
      <c r="F70" s="142">
        <f>F69</f>
        <v>480</v>
      </c>
      <c r="G70" s="16">
        <f>G69</f>
        <v>0</v>
      </c>
      <c r="H70" s="89"/>
      <c r="I70" s="142">
        <f>I69</f>
        <v>400</v>
      </c>
      <c r="J70" s="142">
        <f>J69</f>
        <v>960</v>
      </c>
      <c r="K70" s="212">
        <f>K69</f>
        <v>0</v>
      </c>
    </row>
    <row r="71" spans="2:11" x14ac:dyDescent="0.35">
      <c r="B71" s="92"/>
      <c r="C71" s="85"/>
      <c r="D71" s="89"/>
      <c r="E71" s="85"/>
      <c r="F71" s="145"/>
      <c r="G71" s="145"/>
      <c r="H71" s="85"/>
      <c r="I71" s="85"/>
      <c r="J71" s="145"/>
      <c r="K71" s="72"/>
    </row>
    <row r="72" spans="2:11" ht="15" thickBot="1" x14ac:dyDescent="0.4">
      <c r="B72" s="103" t="s">
        <v>29</v>
      </c>
      <c r="C72" s="22"/>
      <c r="D72" s="149"/>
      <c r="E72" s="146" t="s">
        <v>3</v>
      </c>
      <c r="F72" s="147"/>
      <c r="G72" s="22"/>
      <c r="H72" s="85"/>
      <c r="I72" s="146" t="s">
        <v>3</v>
      </c>
      <c r="J72" s="147"/>
      <c r="K72" s="148"/>
    </row>
    <row r="73" spans="2:11" ht="15.5" thickTop="1" thickBot="1" x14ac:dyDescent="0.4">
      <c r="B73" s="93" t="s">
        <v>30</v>
      </c>
      <c r="C73" s="6"/>
      <c r="D73" s="27"/>
      <c r="E73" s="140">
        <v>60</v>
      </c>
      <c r="F73" s="5"/>
      <c r="G73" s="6"/>
      <c r="H73" s="17"/>
      <c r="I73" s="140">
        <v>20</v>
      </c>
      <c r="J73" s="5"/>
      <c r="K73" s="90"/>
    </row>
    <row r="74" spans="2:11" ht="15.5" thickTop="1" thickBot="1" x14ac:dyDescent="0.4">
      <c r="B74" s="93" t="s">
        <v>31</v>
      </c>
      <c r="C74" s="6"/>
      <c r="D74" s="27"/>
      <c r="E74" s="140">
        <v>60</v>
      </c>
      <c r="F74" s="5"/>
      <c r="G74" s="6"/>
      <c r="H74" s="17"/>
      <c r="I74" s="140">
        <v>20</v>
      </c>
      <c r="J74" s="5"/>
      <c r="K74" s="90"/>
    </row>
    <row r="75" spans="2:11" ht="15.5" thickTop="1" thickBot="1" x14ac:dyDescent="0.4">
      <c r="B75" s="93" t="s">
        <v>32</v>
      </c>
      <c r="C75" s="6"/>
      <c r="D75" s="27"/>
      <c r="E75" s="140">
        <v>60</v>
      </c>
      <c r="F75" s="5"/>
      <c r="G75" s="6"/>
      <c r="H75" s="17"/>
      <c r="I75" s="140">
        <v>20</v>
      </c>
      <c r="J75" s="5"/>
      <c r="K75" s="90"/>
    </row>
    <row r="76" spans="2:11" ht="15.5" thickTop="1" thickBot="1" x14ac:dyDescent="0.4">
      <c r="B76" s="93" t="s">
        <v>33</v>
      </c>
      <c r="C76" s="6"/>
      <c r="D76" s="27"/>
      <c r="E76" s="223">
        <v>160</v>
      </c>
      <c r="F76" s="5"/>
      <c r="G76" s="6"/>
      <c r="H76" s="17"/>
      <c r="I76" s="140">
        <v>80</v>
      </c>
      <c r="J76" s="5"/>
      <c r="K76" s="90"/>
    </row>
    <row r="77" spans="2:11" ht="15" thickTop="1" x14ac:dyDescent="0.35">
      <c r="B77" s="104"/>
      <c r="C77" s="105" t="s">
        <v>112</v>
      </c>
      <c r="D77" s="27"/>
      <c r="E77" s="142">
        <f>SUM(E73:E76)</f>
        <v>340</v>
      </c>
      <c r="F77" s="55"/>
      <c r="G77" s="25"/>
      <c r="H77" s="17"/>
      <c r="I77" s="142">
        <f>SUM(I73:I76)</f>
        <v>140</v>
      </c>
      <c r="J77" s="55"/>
      <c r="K77" s="152"/>
    </row>
    <row r="78" spans="2:11" x14ac:dyDescent="0.35">
      <c r="B78" s="66"/>
      <c r="C78" s="17"/>
      <c r="D78" s="17"/>
      <c r="E78" s="17"/>
      <c r="F78" s="29"/>
      <c r="G78" s="29"/>
      <c r="H78" s="17"/>
      <c r="I78" s="17"/>
      <c r="J78" s="29"/>
      <c r="K78" s="113"/>
    </row>
    <row r="79" spans="2:11" x14ac:dyDescent="0.35">
      <c r="B79" s="289" t="s">
        <v>36</v>
      </c>
      <c r="C79" s="290"/>
      <c r="D79" s="149"/>
      <c r="E79" s="109">
        <f>E70+E77</f>
        <v>900</v>
      </c>
      <c r="F79" s="109">
        <f>F70+F77</f>
        <v>480</v>
      </c>
      <c r="G79" s="109">
        <f>G69</f>
        <v>0</v>
      </c>
      <c r="H79" s="85"/>
      <c r="I79" s="109">
        <f>I70+I77</f>
        <v>540</v>
      </c>
      <c r="J79" s="109">
        <f>J70+J77</f>
        <v>960</v>
      </c>
      <c r="K79" s="106">
        <f>K69</f>
        <v>0</v>
      </c>
    </row>
    <row r="80" spans="2:11" x14ac:dyDescent="0.35">
      <c r="B80" s="66"/>
      <c r="C80" s="17"/>
      <c r="D80" s="17"/>
      <c r="E80" s="17"/>
      <c r="F80" s="17"/>
      <c r="G80" s="17"/>
      <c r="H80" s="17"/>
      <c r="I80" s="17"/>
      <c r="J80" s="17"/>
      <c r="K80" s="67"/>
    </row>
    <row r="81" spans="2:11" x14ac:dyDescent="0.35">
      <c r="B81" s="94"/>
      <c r="C81" s="100"/>
      <c r="D81" s="150"/>
      <c r="E81" s="111"/>
      <c r="F81" s="112" t="s">
        <v>37</v>
      </c>
      <c r="G81" s="112"/>
      <c r="H81" s="95"/>
      <c r="I81" s="305" t="s">
        <v>37</v>
      </c>
      <c r="J81" s="306"/>
      <c r="K81" s="307"/>
    </row>
    <row r="82" spans="2:11" x14ac:dyDescent="0.35">
      <c r="B82" s="91" t="s">
        <v>99</v>
      </c>
      <c r="C82" s="101"/>
      <c r="D82" s="27"/>
      <c r="E82" s="283">
        <f>E79</f>
        <v>900</v>
      </c>
      <c r="F82" s="302"/>
      <c r="G82" s="301"/>
      <c r="H82" s="17"/>
      <c r="I82" s="283">
        <f>I79</f>
        <v>540</v>
      </c>
      <c r="J82" s="302"/>
      <c r="K82" s="284"/>
    </row>
    <row r="83" spans="2:11" x14ac:dyDescent="0.35">
      <c r="B83" s="91" t="s">
        <v>98</v>
      </c>
      <c r="C83" s="101"/>
      <c r="D83" s="27"/>
      <c r="E83" s="283">
        <f>F79</f>
        <v>480</v>
      </c>
      <c r="F83" s="302"/>
      <c r="G83" s="301"/>
      <c r="H83" s="17"/>
      <c r="I83" s="283">
        <f>J79</f>
        <v>960</v>
      </c>
      <c r="J83" s="302"/>
      <c r="K83" s="284"/>
    </row>
    <row r="84" spans="2:11" x14ac:dyDescent="0.35">
      <c r="B84" s="91" t="s">
        <v>41</v>
      </c>
      <c r="C84" s="23"/>
      <c r="D84" s="149"/>
      <c r="E84" s="285">
        <f>E85-E83-E82</f>
        <v>220</v>
      </c>
      <c r="F84" s="315"/>
      <c r="G84" s="312"/>
      <c r="H84" s="85"/>
      <c r="I84" s="283">
        <f>I85-I83-I82</f>
        <v>100</v>
      </c>
      <c r="J84" s="302"/>
      <c r="K84" s="284"/>
    </row>
    <row r="85" spans="2:11" ht="15" thickBot="1" x14ac:dyDescent="0.4">
      <c r="B85" s="97" t="s">
        <v>42</v>
      </c>
      <c r="C85" s="102"/>
      <c r="D85" s="156"/>
      <c r="E85" s="276">
        <v>1600</v>
      </c>
      <c r="F85" s="314"/>
      <c r="G85" s="313"/>
      <c r="H85" s="69"/>
      <c r="I85" s="276">
        <v>1600</v>
      </c>
      <c r="J85" s="314"/>
      <c r="K85" s="277"/>
    </row>
    <row r="86" spans="2:11" ht="15.5" thickTop="1" thickBot="1" x14ac:dyDescent="0.4"/>
    <row r="87" spans="2:11" ht="15" thickTop="1" x14ac:dyDescent="0.35">
      <c r="B87" s="114" t="s">
        <v>55</v>
      </c>
      <c r="C87" s="122"/>
      <c r="D87" s="115"/>
      <c r="E87" s="125" t="s">
        <v>37</v>
      </c>
    </row>
    <row r="88" spans="2:11" x14ac:dyDescent="0.35">
      <c r="B88" s="116"/>
      <c r="C88" s="123" t="s">
        <v>39</v>
      </c>
      <c r="D88" s="17"/>
      <c r="E88" s="126">
        <f>E77+I77</f>
        <v>480</v>
      </c>
    </row>
    <row r="89" spans="2:11" x14ac:dyDescent="0.35">
      <c r="B89" s="116"/>
      <c r="C89" s="123" t="s">
        <v>3</v>
      </c>
      <c r="D89" s="17"/>
      <c r="E89" s="126">
        <f>E79+I79</f>
        <v>1440</v>
      </c>
    </row>
    <row r="90" spans="2:11" x14ac:dyDescent="0.35">
      <c r="B90" s="116"/>
      <c r="C90" s="123" t="s">
        <v>4</v>
      </c>
      <c r="D90" s="17"/>
      <c r="E90" s="126">
        <f>F79+J79</f>
        <v>1440</v>
      </c>
    </row>
    <row r="91" spans="2:11" ht="15" thickBot="1" x14ac:dyDescent="0.4">
      <c r="B91" s="119"/>
      <c r="C91" s="124" t="s">
        <v>43</v>
      </c>
      <c r="D91" s="121"/>
      <c r="E91" s="127">
        <f>E82+I82+E83+I83</f>
        <v>2880</v>
      </c>
    </row>
    <row r="92" spans="2:11" ht="15" thickTop="1" x14ac:dyDescent="0.35"/>
  </sheetData>
  <mergeCells count="49">
    <mergeCell ref="E85:G85"/>
    <mergeCell ref="I85:K85"/>
    <mergeCell ref="E83:G83"/>
    <mergeCell ref="I83:K83"/>
    <mergeCell ref="I81:K81"/>
    <mergeCell ref="E82:G82"/>
    <mergeCell ref="I82:K82"/>
    <mergeCell ref="E84:G84"/>
    <mergeCell ref="I84:K84"/>
    <mergeCell ref="B66:K66"/>
    <mergeCell ref="E67:F67"/>
    <mergeCell ref="I67:K67"/>
    <mergeCell ref="B70:C70"/>
    <mergeCell ref="B79:C79"/>
    <mergeCell ref="E55:G55"/>
    <mergeCell ref="I55:K55"/>
    <mergeCell ref="M55:O55"/>
    <mergeCell ref="I54:K54"/>
    <mergeCell ref="M54:O54"/>
    <mergeCell ref="E23:G23"/>
    <mergeCell ref="Q5:R5"/>
    <mergeCell ref="Q8:U8"/>
    <mergeCell ref="Q9:R9"/>
    <mergeCell ref="I22:K22"/>
    <mergeCell ref="M22:O22"/>
    <mergeCell ref="I23:K23"/>
    <mergeCell ref="M23:O23"/>
    <mergeCell ref="Q2:U2"/>
    <mergeCell ref="E3:F3"/>
    <mergeCell ref="I3:K3"/>
    <mergeCell ref="M3:O3"/>
    <mergeCell ref="Q4:U4"/>
    <mergeCell ref="B2:O2"/>
    <mergeCell ref="B50:C50"/>
    <mergeCell ref="B7:C7"/>
    <mergeCell ref="B14:C14"/>
    <mergeCell ref="B18:C18"/>
    <mergeCell ref="B39:C39"/>
    <mergeCell ref="B46:C46"/>
    <mergeCell ref="B34:O34"/>
    <mergeCell ref="I35:K35"/>
    <mergeCell ref="M35:O35"/>
    <mergeCell ref="E24:G24"/>
    <mergeCell ref="E25:G25"/>
    <mergeCell ref="I24:K24"/>
    <mergeCell ref="I25:K25"/>
    <mergeCell ref="M24:O24"/>
    <mergeCell ref="M25:O25"/>
    <mergeCell ref="E35:F3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92"/>
  <sheetViews>
    <sheetView workbookViewId="0"/>
  </sheetViews>
  <sheetFormatPr defaultRowHeight="14.5" x14ac:dyDescent="0.35"/>
  <cols>
    <col min="3" max="3" width="18.1796875" bestFit="1" customWidth="1"/>
    <col min="4" max="4" width="4.54296875" customWidth="1"/>
    <col min="5" max="6" width="5.453125" bestFit="1" customWidth="1"/>
    <col min="7" max="7" width="3.81640625" bestFit="1" customWidth="1"/>
    <col min="8" max="10" width="4.54296875" bestFit="1" customWidth="1"/>
    <col min="11" max="11" width="4.54296875" customWidth="1"/>
    <col min="12" max="13" width="4.54296875" bestFit="1" customWidth="1"/>
    <col min="14" max="14" width="6.1796875" customWidth="1"/>
    <col min="15" max="15" width="4.54296875" bestFit="1" customWidth="1"/>
  </cols>
  <sheetData>
    <row r="1" spans="2:21" ht="15" thickBot="1" x14ac:dyDescent="0.4"/>
    <row r="2" spans="2:21" ht="15" thickTop="1" x14ac:dyDescent="0.35">
      <c r="B2" s="269" t="s">
        <v>60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Q2" s="296" t="s">
        <v>48</v>
      </c>
      <c r="R2" s="297"/>
      <c r="S2" s="297"/>
      <c r="T2" s="297"/>
      <c r="U2" s="298"/>
    </row>
    <row r="3" spans="2:21" x14ac:dyDescent="0.35">
      <c r="B3" s="128"/>
      <c r="C3" s="129"/>
      <c r="D3" s="84"/>
      <c r="E3" s="306" t="s">
        <v>27</v>
      </c>
      <c r="F3" s="306"/>
      <c r="G3" s="175"/>
      <c r="H3" s="151"/>
      <c r="I3" s="306" t="s">
        <v>28</v>
      </c>
      <c r="J3" s="306"/>
      <c r="K3" s="316"/>
      <c r="L3" s="17"/>
      <c r="M3" s="305" t="s">
        <v>45</v>
      </c>
      <c r="N3" s="306"/>
      <c r="O3" s="307"/>
      <c r="Q3" s="131"/>
      <c r="R3" s="17"/>
      <c r="S3" s="17"/>
      <c r="T3" s="17"/>
      <c r="U3" s="132"/>
    </row>
    <row r="4" spans="2:21" ht="15" thickBot="1" x14ac:dyDescent="0.4">
      <c r="B4" s="83" t="s">
        <v>25</v>
      </c>
      <c r="C4" s="23"/>
      <c r="D4" s="84"/>
      <c r="E4" s="107" t="s">
        <v>3</v>
      </c>
      <c r="F4" s="107" t="s">
        <v>4</v>
      </c>
      <c r="G4" s="107" t="s">
        <v>34</v>
      </c>
      <c r="H4" s="85"/>
      <c r="I4" s="107" t="s">
        <v>3</v>
      </c>
      <c r="J4" s="107" t="s">
        <v>4</v>
      </c>
      <c r="K4" s="23" t="s">
        <v>34</v>
      </c>
      <c r="L4" s="17"/>
      <c r="M4" s="107" t="s">
        <v>3</v>
      </c>
      <c r="N4" s="107" t="s">
        <v>4</v>
      </c>
      <c r="O4" s="86" t="s">
        <v>34</v>
      </c>
      <c r="Q4" s="279" t="s">
        <v>51</v>
      </c>
      <c r="R4" s="280"/>
      <c r="S4" s="280"/>
      <c r="T4" s="280"/>
      <c r="U4" s="281"/>
    </row>
    <row r="5" spans="2:21" ht="15.5" thickTop="1" thickBot="1" x14ac:dyDescent="0.4">
      <c r="B5" s="87" t="s">
        <v>26</v>
      </c>
      <c r="C5" s="99"/>
      <c r="D5" s="88"/>
      <c r="E5" s="141">
        <v>660</v>
      </c>
      <c r="F5" s="140">
        <v>160</v>
      </c>
      <c r="G5" s="5"/>
      <c r="H5" s="59"/>
      <c r="I5" s="140">
        <v>480</v>
      </c>
      <c r="J5" s="140">
        <v>640</v>
      </c>
      <c r="K5" s="6"/>
      <c r="L5" s="17"/>
      <c r="M5" s="140">
        <v>100</v>
      </c>
      <c r="N5" s="140">
        <v>480</v>
      </c>
      <c r="O5" s="90"/>
      <c r="Q5" s="287" t="s">
        <v>52</v>
      </c>
      <c r="R5" s="288"/>
      <c r="S5" s="117" t="s">
        <v>53</v>
      </c>
      <c r="T5" s="117"/>
      <c r="U5" s="118"/>
    </row>
    <row r="6" spans="2:21" ht="15.5" thickTop="1" thickBot="1" x14ac:dyDescent="0.4">
      <c r="B6" s="87" t="s">
        <v>38</v>
      </c>
      <c r="C6" s="99"/>
      <c r="D6" s="17"/>
      <c r="E6" s="140"/>
      <c r="F6" s="140"/>
      <c r="G6" s="143"/>
      <c r="H6" s="17"/>
      <c r="I6" s="140"/>
      <c r="J6" s="140"/>
      <c r="K6" s="140"/>
      <c r="L6" s="17"/>
      <c r="M6" s="140">
        <v>300</v>
      </c>
      <c r="N6" s="140">
        <v>480</v>
      </c>
      <c r="O6" s="140"/>
      <c r="Q6" s="136"/>
      <c r="R6" s="130"/>
      <c r="S6" s="137">
        <f>R6*45/60</f>
        <v>0</v>
      </c>
      <c r="T6" s="138"/>
      <c r="U6" s="139"/>
    </row>
    <row r="7" spans="2:21" ht="15" thickTop="1" x14ac:dyDescent="0.35">
      <c r="B7" s="289" t="s">
        <v>88</v>
      </c>
      <c r="C7" s="290"/>
      <c r="D7" s="108"/>
      <c r="E7" s="142">
        <f>SUM(E5:E6)</f>
        <v>660</v>
      </c>
      <c r="F7" s="142">
        <f>SUM(F5:F6)</f>
        <v>160</v>
      </c>
      <c r="G7" s="55">
        <f>G6</f>
        <v>0</v>
      </c>
      <c r="H7" s="110"/>
      <c r="I7" s="25">
        <f>SUM(I5:I6)</f>
        <v>480</v>
      </c>
      <c r="J7" s="142">
        <f>SUM(J5:J6)</f>
        <v>640</v>
      </c>
      <c r="K7" s="25">
        <f>K6</f>
        <v>0</v>
      </c>
      <c r="L7" s="17"/>
      <c r="M7" s="142">
        <f>SUM(M5:M6)</f>
        <v>400</v>
      </c>
      <c r="N7" s="142">
        <f>SUM(N5:N6)</f>
        <v>960</v>
      </c>
      <c r="O7" s="144">
        <f>O6</f>
        <v>0</v>
      </c>
      <c r="Q7" s="131"/>
      <c r="R7" s="17"/>
      <c r="S7" s="17"/>
      <c r="T7" s="17"/>
      <c r="U7" s="132"/>
    </row>
    <row r="8" spans="2:21" x14ac:dyDescent="0.35">
      <c r="B8" s="92"/>
      <c r="C8" s="85"/>
      <c r="D8" s="89"/>
      <c r="E8" s="85"/>
      <c r="F8" s="145"/>
      <c r="G8" s="145"/>
      <c r="H8" s="85"/>
      <c r="I8" s="85"/>
      <c r="J8" s="145"/>
      <c r="K8" s="26"/>
      <c r="L8" s="17"/>
      <c r="M8" s="85"/>
      <c r="N8" s="145"/>
      <c r="O8" s="72"/>
      <c r="Q8" s="291" t="s">
        <v>50</v>
      </c>
      <c r="R8" s="292"/>
      <c r="S8" s="292"/>
      <c r="T8" s="292"/>
      <c r="U8" s="293"/>
    </row>
    <row r="9" spans="2:21" ht="15" thickBot="1" x14ac:dyDescent="0.4">
      <c r="B9" s="103" t="s">
        <v>29</v>
      </c>
      <c r="C9" s="22"/>
      <c r="D9" s="85"/>
      <c r="E9" s="146" t="s">
        <v>3</v>
      </c>
      <c r="F9" s="147"/>
      <c r="G9" s="21"/>
      <c r="H9" s="110"/>
      <c r="I9" s="22" t="s">
        <v>3</v>
      </c>
      <c r="J9" s="147"/>
      <c r="K9" s="3"/>
      <c r="L9" s="17"/>
      <c r="M9" s="146" t="s">
        <v>3</v>
      </c>
      <c r="N9" s="147"/>
      <c r="O9" s="148"/>
      <c r="Q9" s="287" t="s">
        <v>49</v>
      </c>
      <c r="R9" s="288"/>
      <c r="S9" s="117" t="s">
        <v>54</v>
      </c>
      <c r="T9" s="117"/>
      <c r="U9" s="118"/>
    </row>
    <row r="10" spans="2:21" ht="15.5" thickTop="1" thickBot="1" x14ac:dyDescent="0.4">
      <c r="B10" s="93" t="s">
        <v>30</v>
      </c>
      <c r="C10" s="6"/>
      <c r="D10" s="17"/>
      <c r="E10" s="140">
        <v>80</v>
      </c>
      <c r="F10" s="5"/>
      <c r="G10" s="6"/>
      <c r="H10" s="17"/>
      <c r="I10" s="140">
        <v>40</v>
      </c>
      <c r="J10" s="5"/>
      <c r="K10" s="6"/>
      <c r="L10" s="17"/>
      <c r="M10" s="140">
        <v>0</v>
      </c>
      <c r="N10" s="5"/>
      <c r="O10" s="90"/>
      <c r="Q10" s="133"/>
      <c r="R10" s="130"/>
      <c r="S10" s="120">
        <f>R10*60/45</f>
        <v>0</v>
      </c>
      <c r="T10" s="134"/>
      <c r="U10" s="135"/>
    </row>
    <row r="11" spans="2:21" ht="15.5" thickTop="1" thickBot="1" x14ac:dyDescent="0.4">
      <c r="B11" s="93" t="s">
        <v>87</v>
      </c>
      <c r="C11" s="6"/>
      <c r="D11" s="17"/>
      <c r="E11" s="140">
        <v>80</v>
      </c>
      <c r="F11" s="5"/>
      <c r="G11" s="6"/>
      <c r="H11" s="17"/>
      <c r="I11" s="140">
        <v>40</v>
      </c>
      <c r="J11" s="5"/>
      <c r="K11" s="6"/>
      <c r="L11" s="17"/>
      <c r="M11" s="140">
        <v>0</v>
      </c>
      <c r="N11" s="5"/>
      <c r="O11" s="90"/>
      <c r="Q11" s="89"/>
      <c r="R11" s="89"/>
      <c r="S11" s="85"/>
      <c r="T11" s="89"/>
      <c r="U11" s="89"/>
    </row>
    <row r="12" spans="2:21" ht="15.5" thickTop="1" thickBot="1" x14ac:dyDescent="0.4">
      <c r="B12" s="93" t="s">
        <v>31</v>
      </c>
      <c r="C12" s="6"/>
      <c r="D12" s="17"/>
      <c r="E12" s="140">
        <v>80</v>
      </c>
      <c r="F12" s="5"/>
      <c r="G12" s="6"/>
      <c r="H12" s="17"/>
      <c r="I12" s="140">
        <v>40</v>
      </c>
      <c r="J12" s="5"/>
      <c r="K12" s="6"/>
      <c r="L12" s="17"/>
      <c r="M12" s="140">
        <v>0</v>
      </c>
      <c r="N12" s="5"/>
      <c r="O12" s="90"/>
    </row>
    <row r="13" spans="2:21" ht="15.5" thickTop="1" thickBot="1" x14ac:dyDescent="0.4">
      <c r="B13" s="93" t="s">
        <v>32</v>
      </c>
      <c r="C13" s="6"/>
      <c r="D13" s="17"/>
      <c r="E13" s="141">
        <v>80</v>
      </c>
      <c r="F13" s="5"/>
      <c r="G13" s="6"/>
      <c r="H13" s="17"/>
      <c r="I13" s="140">
        <v>40</v>
      </c>
      <c r="J13" s="5"/>
      <c r="K13" s="6"/>
      <c r="L13" s="17"/>
      <c r="M13" s="140">
        <v>0</v>
      </c>
      <c r="N13" s="5"/>
      <c r="O13" s="90"/>
    </row>
    <row r="14" spans="2:21" ht="15" thickTop="1" x14ac:dyDescent="0.35">
      <c r="B14" s="289" t="s">
        <v>89</v>
      </c>
      <c r="C14" s="290"/>
      <c r="D14" s="17"/>
      <c r="E14" s="165">
        <f>SUM(E10:E13)</f>
        <v>320</v>
      </c>
      <c r="F14" s="184"/>
      <c r="G14" s="9"/>
      <c r="H14" s="17"/>
      <c r="I14" s="165">
        <f>SUM(I10:I13)</f>
        <v>160</v>
      </c>
      <c r="J14" s="184"/>
      <c r="K14" s="9"/>
      <c r="L14" s="17"/>
      <c r="M14" s="165">
        <f>SUM(M10:M13)</f>
        <v>0</v>
      </c>
      <c r="N14" s="184"/>
      <c r="O14" s="152"/>
    </row>
    <row r="15" spans="2:21" x14ac:dyDescent="0.35">
      <c r="B15" s="75"/>
      <c r="C15" s="193"/>
      <c r="D15" s="89"/>
      <c r="E15" s="194"/>
      <c r="F15" s="89"/>
      <c r="G15" s="193"/>
      <c r="H15" s="89"/>
      <c r="I15" s="194"/>
      <c r="J15" s="89"/>
      <c r="K15" s="193"/>
      <c r="L15" s="89"/>
      <c r="M15" s="194"/>
      <c r="N15" s="89"/>
      <c r="O15" s="164"/>
    </row>
    <row r="16" spans="2:21" ht="15" thickBot="1" x14ac:dyDescent="0.4">
      <c r="B16" s="103" t="s">
        <v>91</v>
      </c>
      <c r="C16" s="3"/>
      <c r="D16" s="17"/>
      <c r="E16" s="189" t="s">
        <v>3</v>
      </c>
      <c r="F16" s="187"/>
      <c r="G16" s="3"/>
      <c r="H16" s="17"/>
      <c r="I16" s="189" t="s">
        <v>3</v>
      </c>
      <c r="J16" s="187"/>
      <c r="K16" s="3"/>
      <c r="L16" s="17"/>
      <c r="M16" s="189" t="s">
        <v>3</v>
      </c>
      <c r="N16" s="187"/>
      <c r="O16" s="148"/>
    </row>
    <row r="17" spans="2:15" ht="15.5" thickTop="1" thickBot="1" x14ac:dyDescent="0.4">
      <c r="B17" s="93" t="s">
        <v>33</v>
      </c>
      <c r="C17" s="6"/>
      <c r="D17" s="27"/>
      <c r="E17" s="140">
        <v>200</v>
      </c>
      <c r="F17" s="5"/>
      <c r="G17" s="6"/>
      <c r="H17" s="17"/>
      <c r="I17" s="140">
        <v>80</v>
      </c>
      <c r="J17" s="5"/>
      <c r="K17" s="6"/>
      <c r="L17" s="17"/>
      <c r="M17" s="140">
        <v>80</v>
      </c>
      <c r="N17" s="5"/>
      <c r="O17" s="90"/>
    </row>
    <row r="18" spans="2:15" ht="15" thickTop="1" x14ac:dyDescent="0.35">
      <c r="B18" s="289" t="s">
        <v>90</v>
      </c>
      <c r="C18" s="290"/>
      <c r="D18" s="27"/>
      <c r="E18" s="55">
        <f>E17</f>
        <v>200</v>
      </c>
      <c r="F18" s="24"/>
      <c r="G18" s="25"/>
      <c r="H18" s="17"/>
      <c r="I18" s="142">
        <f>I17</f>
        <v>80</v>
      </c>
      <c r="J18" s="55"/>
      <c r="K18" s="9"/>
      <c r="L18" s="17"/>
      <c r="M18" s="142">
        <f>M17</f>
        <v>80</v>
      </c>
      <c r="N18" s="55"/>
      <c r="O18" s="152"/>
    </row>
    <row r="19" spans="2:15" x14ac:dyDescent="0.35">
      <c r="B19" s="66"/>
      <c r="C19" s="17"/>
      <c r="D19" s="17"/>
      <c r="E19" s="17"/>
      <c r="F19" s="29"/>
      <c r="G19" s="29"/>
      <c r="H19" s="17"/>
      <c r="I19" s="17"/>
      <c r="J19" s="29"/>
      <c r="K19" s="29"/>
      <c r="L19" s="17"/>
      <c r="M19" s="17"/>
      <c r="N19" s="29"/>
      <c r="O19" s="113"/>
    </row>
    <row r="20" spans="2:15" x14ac:dyDescent="0.35">
      <c r="B20" s="104"/>
      <c r="C20" s="105" t="s">
        <v>36</v>
      </c>
      <c r="D20" s="149"/>
      <c r="E20" s="109">
        <f>E7+E14+E18</f>
        <v>1180</v>
      </c>
      <c r="F20" s="109">
        <f>F7</f>
        <v>160</v>
      </c>
      <c r="G20" s="109">
        <f>G7</f>
        <v>0</v>
      </c>
      <c r="H20" s="85"/>
      <c r="I20" s="109">
        <f>I7+I14+I18</f>
        <v>720</v>
      </c>
      <c r="J20" s="109">
        <f>J7+J18</f>
        <v>640</v>
      </c>
      <c r="K20" s="105">
        <f>K7</f>
        <v>0</v>
      </c>
      <c r="L20" s="17"/>
      <c r="M20" s="109">
        <f>M7+M14+M18</f>
        <v>480</v>
      </c>
      <c r="N20" s="109">
        <f>N7+N18</f>
        <v>960</v>
      </c>
      <c r="O20" s="106">
        <f>O7</f>
        <v>0</v>
      </c>
    </row>
    <row r="21" spans="2:15" x14ac:dyDescent="0.35">
      <c r="B21" s="6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67"/>
    </row>
    <row r="22" spans="2:15" x14ac:dyDescent="0.35">
      <c r="B22" s="94"/>
      <c r="C22" s="100"/>
      <c r="D22" s="150"/>
      <c r="E22" s="111"/>
      <c r="F22" s="112" t="s">
        <v>37</v>
      </c>
      <c r="G22" s="112"/>
      <c r="H22" s="95"/>
      <c r="I22" s="305" t="s">
        <v>37</v>
      </c>
      <c r="J22" s="306"/>
      <c r="K22" s="316"/>
      <c r="L22" s="17"/>
      <c r="M22" s="305" t="s">
        <v>37</v>
      </c>
      <c r="N22" s="306"/>
      <c r="O22" s="307"/>
    </row>
    <row r="23" spans="2:15" x14ac:dyDescent="0.35">
      <c r="B23" s="91" t="s">
        <v>40</v>
      </c>
      <c r="C23" s="101"/>
      <c r="D23" s="17"/>
      <c r="E23" s="283">
        <f>E20+F20</f>
        <v>1340</v>
      </c>
      <c r="F23" s="302"/>
      <c r="G23" s="301"/>
      <c r="H23" s="17"/>
      <c r="I23" s="283">
        <f>I20+J20</f>
        <v>1360</v>
      </c>
      <c r="J23" s="302"/>
      <c r="K23" s="301"/>
      <c r="L23" s="17"/>
      <c r="M23" s="283">
        <f>M20+N20</f>
        <v>1440</v>
      </c>
      <c r="N23" s="302"/>
      <c r="O23" s="284"/>
    </row>
    <row r="24" spans="2:15" x14ac:dyDescent="0.35">
      <c r="B24" s="91" t="s">
        <v>41</v>
      </c>
      <c r="C24" s="23"/>
      <c r="D24" s="85"/>
      <c r="E24" s="285">
        <f>E25-E23</f>
        <v>260</v>
      </c>
      <c r="F24" s="315"/>
      <c r="G24" s="312"/>
      <c r="H24" s="85"/>
      <c r="I24" s="283">
        <f>I25-I23</f>
        <v>240</v>
      </c>
      <c r="J24" s="302"/>
      <c r="K24" s="301"/>
      <c r="L24" s="17"/>
      <c r="M24" s="283">
        <f>M25-M23</f>
        <v>160</v>
      </c>
      <c r="N24" s="302"/>
      <c r="O24" s="284"/>
    </row>
    <row r="25" spans="2:15" ht="15" thickBot="1" x14ac:dyDescent="0.4">
      <c r="B25" s="97" t="s">
        <v>42</v>
      </c>
      <c r="C25" s="102"/>
      <c r="D25" s="69"/>
      <c r="E25" s="276">
        <v>1600</v>
      </c>
      <c r="F25" s="314"/>
      <c r="G25" s="313"/>
      <c r="H25" s="69"/>
      <c r="I25" s="276">
        <v>1600</v>
      </c>
      <c r="J25" s="314"/>
      <c r="K25" s="313"/>
      <c r="L25" s="69"/>
      <c r="M25" s="276">
        <v>1600</v>
      </c>
      <c r="N25" s="314"/>
      <c r="O25" s="277"/>
    </row>
    <row r="26" spans="2:15" ht="15.5" thickTop="1" thickBot="1" x14ac:dyDescent="0.4"/>
    <row r="27" spans="2:15" ht="15" thickTop="1" x14ac:dyDescent="0.35">
      <c r="B27" s="114" t="s">
        <v>44</v>
      </c>
      <c r="C27" s="122"/>
      <c r="D27" s="115"/>
      <c r="E27" s="125" t="s">
        <v>37</v>
      </c>
    </row>
    <row r="28" spans="2:15" x14ac:dyDescent="0.35">
      <c r="B28" s="116"/>
      <c r="C28" s="123" t="s">
        <v>38</v>
      </c>
      <c r="D28" s="17"/>
      <c r="E28" s="126">
        <f>E6+F6+G6+I6+J6+K6+M6+N6+O6</f>
        <v>780</v>
      </c>
    </row>
    <row r="29" spans="2:15" x14ac:dyDescent="0.35">
      <c r="B29" s="116"/>
      <c r="C29" s="123" t="s">
        <v>39</v>
      </c>
      <c r="D29" s="17"/>
      <c r="E29" s="126">
        <f>E14+I14+M14</f>
        <v>480</v>
      </c>
    </row>
    <row r="30" spans="2:15" x14ac:dyDescent="0.35">
      <c r="B30" s="116"/>
      <c r="C30" s="123" t="s">
        <v>3</v>
      </c>
      <c r="D30" s="17"/>
      <c r="E30" s="126">
        <f>E20+I20+M20</f>
        <v>2380</v>
      </c>
    </row>
    <row r="31" spans="2:15" x14ac:dyDescent="0.35">
      <c r="B31" s="116"/>
      <c r="C31" s="123" t="s">
        <v>4</v>
      </c>
      <c r="D31" s="17"/>
      <c r="E31" s="126">
        <f>F20+J20+N20</f>
        <v>1760</v>
      </c>
    </row>
    <row r="32" spans="2:15" ht="15" thickBot="1" x14ac:dyDescent="0.4">
      <c r="B32" s="119"/>
      <c r="C32" s="124" t="s">
        <v>43</v>
      </c>
      <c r="D32" s="121"/>
      <c r="E32" s="127">
        <f>E23+I23+M23</f>
        <v>4140</v>
      </c>
    </row>
    <row r="33" spans="2:15" ht="15.5" thickTop="1" thickBot="1" x14ac:dyDescent="0.4"/>
    <row r="34" spans="2:15" ht="15" thickTop="1" x14ac:dyDescent="0.35">
      <c r="B34" s="269" t="s">
        <v>93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</row>
    <row r="35" spans="2:15" x14ac:dyDescent="0.35">
      <c r="B35" s="128"/>
      <c r="C35" s="129"/>
      <c r="D35" s="84"/>
      <c r="E35" s="306" t="s">
        <v>27</v>
      </c>
      <c r="F35" s="306"/>
      <c r="G35" s="175"/>
      <c r="H35" s="151"/>
      <c r="I35" s="306" t="s">
        <v>28</v>
      </c>
      <c r="J35" s="306"/>
      <c r="K35" s="316"/>
      <c r="L35" s="17"/>
      <c r="M35" s="305" t="s">
        <v>45</v>
      </c>
      <c r="N35" s="306"/>
      <c r="O35" s="307"/>
    </row>
    <row r="36" spans="2:15" ht="15" thickBot="1" x14ac:dyDescent="0.4">
      <c r="B36" s="83" t="s">
        <v>25</v>
      </c>
      <c r="C36" s="23"/>
      <c r="D36" s="84"/>
      <c r="E36" s="107" t="s">
        <v>3</v>
      </c>
      <c r="F36" s="107" t="s">
        <v>4</v>
      </c>
      <c r="G36" s="107" t="s">
        <v>34</v>
      </c>
      <c r="H36" s="85"/>
      <c r="I36" s="107" t="s">
        <v>3</v>
      </c>
      <c r="J36" s="107" t="s">
        <v>4</v>
      </c>
      <c r="K36" s="23" t="s">
        <v>34</v>
      </c>
      <c r="L36" s="17"/>
      <c r="M36" s="107" t="s">
        <v>3</v>
      </c>
      <c r="N36" s="107" t="s">
        <v>4</v>
      </c>
      <c r="O36" s="23" t="s">
        <v>34</v>
      </c>
    </row>
    <row r="37" spans="2:15" ht="15.5" thickTop="1" thickBot="1" x14ac:dyDescent="0.4">
      <c r="B37" s="87" t="s">
        <v>26</v>
      </c>
      <c r="C37" s="99"/>
      <c r="D37" s="88"/>
      <c r="E37" s="141">
        <v>240</v>
      </c>
      <c r="F37" s="140">
        <v>960</v>
      </c>
      <c r="G37" s="5"/>
      <c r="H37" s="59"/>
      <c r="I37" s="140">
        <v>110</v>
      </c>
      <c r="J37" s="140">
        <v>260</v>
      </c>
      <c r="K37" s="6"/>
      <c r="L37" s="17"/>
      <c r="M37" s="140"/>
      <c r="N37" s="140"/>
      <c r="O37" s="195"/>
    </row>
    <row r="38" spans="2:15" ht="15.5" thickTop="1" thickBot="1" x14ac:dyDescent="0.4">
      <c r="B38" s="87" t="s">
        <v>38</v>
      </c>
      <c r="C38" s="99"/>
      <c r="D38" s="17"/>
      <c r="E38" s="140"/>
      <c r="F38" s="140"/>
      <c r="G38" s="143"/>
      <c r="H38" s="17"/>
      <c r="I38" s="140">
        <v>220</v>
      </c>
      <c r="J38" s="140">
        <v>700</v>
      </c>
      <c r="K38" s="140"/>
      <c r="L38" s="17"/>
      <c r="M38" s="140"/>
      <c r="N38" s="140"/>
      <c r="O38" s="140"/>
    </row>
    <row r="39" spans="2:15" ht="15" thickTop="1" x14ac:dyDescent="0.35">
      <c r="B39" s="289" t="s">
        <v>88</v>
      </c>
      <c r="C39" s="290"/>
      <c r="D39" s="108"/>
      <c r="E39" s="142">
        <f>SUM(E37:E38)</f>
        <v>240</v>
      </c>
      <c r="F39" s="142">
        <f>SUM(F37:F38)</f>
        <v>960</v>
      </c>
      <c r="G39" s="55">
        <f>G38</f>
        <v>0</v>
      </c>
      <c r="H39" s="110"/>
      <c r="I39" s="25">
        <f>SUM(I37:I38)</f>
        <v>330</v>
      </c>
      <c r="J39" s="142">
        <f>SUM(J37:J38)</f>
        <v>960</v>
      </c>
      <c r="K39" s="25">
        <f>K38</f>
        <v>0</v>
      </c>
      <c r="L39" s="17"/>
      <c r="M39" s="142">
        <f>SUM(M37:M38)</f>
        <v>0</v>
      </c>
      <c r="N39" s="142">
        <f>SUM(N37:N38)</f>
        <v>0</v>
      </c>
      <c r="O39" s="144">
        <f>O38</f>
        <v>0</v>
      </c>
    </row>
    <row r="40" spans="2:15" x14ac:dyDescent="0.35">
      <c r="B40" s="92"/>
      <c r="C40" s="85"/>
      <c r="D40" s="89"/>
      <c r="E40" s="85"/>
      <c r="F40" s="145"/>
      <c r="G40" s="145"/>
      <c r="H40" s="85"/>
      <c r="I40" s="85"/>
      <c r="J40" s="145"/>
      <c r="K40" s="26"/>
      <c r="L40" s="17"/>
      <c r="M40" s="85"/>
      <c r="N40" s="145"/>
      <c r="O40" s="72"/>
    </row>
    <row r="41" spans="2:15" ht="15" thickBot="1" x14ac:dyDescent="0.4">
      <c r="B41" s="103" t="s">
        <v>29</v>
      </c>
      <c r="C41" s="22"/>
      <c r="D41" s="85"/>
      <c r="E41" s="146" t="s">
        <v>3</v>
      </c>
      <c r="F41" s="147"/>
      <c r="G41" s="21"/>
      <c r="H41" s="110"/>
      <c r="I41" s="22" t="s">
        <v>3</v>
      </c>
      <c r="J41" s="147"/>
      <c r="K41" s="3"/>
      <c r="L41" s="17"/>
      <c r="M41" s="146" t="s">
        <v>3</v>
      </c>
      <c r="N41" s="147"/>
      <c r="O41" s="3"/>
    </row>
    <row r="42" spans="2:15" ht="15.5" thickTop="1" thickBot="1" x14ac:dyDescent="0.4">
      <c r="B42" s="93" t="s">
        <v>30</v>
      </c>
      <c r="C42" s="6"/>
      <c r="D42" s="17"/>
      <c r="E42" s="140">
        <v>15</v>
      </c>
      <c r="F42" s="5"/>
      <c r="G42" s="6"/>
      <c r="H42" s="17"/>
      <c r="I42" s="140">
        <v>10</v>
      </c>
      <c r="J42" s="5"/>
      <c r="K42" s="6"/>
      <c r="L42" s="17"/>
      <c r="M42" s="140"/>
      <c r="N42" s="5"/>
      <c r="O42" s="6"/>
    </row>
    <row r="43" spans="2:15" ht="15.5" thickTop="1" thickBot="1" x14ac:dyDescent="0.4">
      <c r="B43" s="93" t="s">
        <v>87</v>
      </c>
      <c r="C43" s="6"/>
      <c r="D43" s="17"/>
      <c r="E43" s="140">
        <v>15</v>
      </c>
      <c r="F43" s="5"/>
      <c r="G43" s="6"/>
      <c r="H43" s="17"/>
      <c r="I43" s="140">
        <v>10</v>
      </c>
      <c r="J43" s="5"/>
      <c r="K43" s="6"/>
      <c r="L43" s="17"/>
      <c r="M43" s="140"/>
      <c r="N43" s="5"/>
      <c r="O43" s="6"/>
    </row>
    <row r="44" spans="2:15" ht="15.5" thickTop="1" thickBot="1" x14ac:dyDescent="0.4">
      <c r="B44" s="93" t="s">
        <v>31</v>
      </c>
      <c r="C44" s="6"/>
      <c r="D44" s="17"/>
      <c r="E44" s="140">
        <v>15</v>
      </c>
      <c r="F44" s="5"/>
      <c r="G44" s="6"/>
      <c r="H44" s="17"/>
      <c r="I44" s="140">
        <v>10</v>
      </c>
      <c r="J44" s="5"/>
      <c r="K44" s="6"/>
      <c r="L44" s="17"/>
      <c r="M44" s="140"/>
      <c r="N44" s="5"/>
      <c r="O44" s="6"/>
    </row>
    <row r="45" spans="2:15" ht="15.5" thickTop="1" thickBot="1" x14ac:dyDescent="0.4">
      <c r="B45" s="93" t="s">
        <v>32</v>
      </c>
      <c r="C45" s="6"/>
      <c r="D45" s="17"/>
      <c r="E45" s="140">
        <v>10</v>
      </c>
      <c r="F45" s="5"/>
      <c r="G45" s="6"/>
      <c r="H45" s="17"/>
      <c r="I45" s="140">
        <v>5</v>
      </c>
      <c r="J45" s="5"/>
      <c r="K45" s="6"/>
      <c r="L45" s="17"/>
      <c r="M45" s="140"/>
      <c r="N45" s="5"/>
      <c r="O45" s="6"/>
    </row>
    <row r="46" spans="2:15" ht="15" thickTop="1" x14ac:dyDescent="0.35">
      <c r="B46" s="289" t="s">
        <v>89</v>
      </c>
      <c r="C46" s="290"/>
      <c r="D46" s="17"/>
      <c r="E46" s="165">
        <f>SUM(E42:E45)</f>
        <v>55</v>
      </c>
      <c r="F46" s="184"/>
      <c r="G46" s="9"/>
      <c r="H46" s="17"/>
      <c r="I46" s="165">
        <f>SUM(I42:I45)</f>
        <v>35</v>
      </c>
      <c r="J46" s="184"/>
      <c r="K46" s="9"/>
      <c r="L46" s="17"/>
      <c r="M46" s="165">
        <f>SUM(M42:M45)</f>
        <v>0</v>
      </c>
      <c r="N46" s="184"/>
      <c r="O46" s="9"/>
    </row>
    <row r="47" spans="2:15" x14ac:dyDescent="0.35">
      <c r="B47" s="177"/>
      <c r="C47" s="180"/>
      <c r="D47" s="179"/>
      <c r="E47" s="186"/>
      <c r="F47" s="179"/>
      <c r="G47" s="180"/>
      <c r="H47" s="179"/>
      <c r="I47" s="186"/>
      <c r="J47" s="179"/>
      <c r="K47" s="180"/>
      <c r="L47" s="179"/>
      <c r="M47" s="186"/>
      <c r="N47" s="179"/>
      <c r="O47" s="196"/>
    </row>
    <row r="48" spans="2:15" ht="15" thickBot="1" x14ac:dyDescent="0.4">
      <c r="B48" s="103" t="s">
        <v>91</v>
      </c>
      <c r="C48" s="3"/>
      <c r="D48" s="17"/>
      <c r="E48" s="189" t="s">
        <v>3</v>
      </c>
      <c r="F48" s="187"/>
      <c r="G48" s="3"/>
      <c r="H48" s="17"/>
      <c r="I48" s="189" t="s">
        <v>3</v>
      </c>
      <c r="J48" s="187"/>
      <c r="K48" s="3"/>
      <c r="L48" s="17"/>
      <c r="M48" s="189" t="s">
        <v>3</v>
      </c>
      <c r="N48" s="2"/>
      <c r="O48" s="3"/>
    </row>
    <row r="49" spans="2:15" ht="15.5" thickTop="1" thickBot="1" x14ac:dyDescent="0.4">
      <c r="B49" s="93" t="s">
        <v>33</v>
      </c>
      <c r="C49" s="6"/>
      <c r="D49" s="27"/>
      <c r="E49" s="140">
        <v>40</v>
      </c>
      <c r="F49" s="5"/>
      <c r="G49" s="6"/>
      <c r="H49" s="17"/>
      <c r="I49" s="140">
        <v>40</v>
      </c>
      <c r="J49" s="5"/>
      <c r="K49" s="6"/>
      <c r="L49" s="17"/>
      <c r="M49" s="140"/>
      <c r="N49" s="5"/>
      <c r="O49" s="6"/>
    </row>
    <row r="50" spans="2:15" ht="15" thickTop="1" x14ac:dyDescent="0.35">
      <c r="B50" s="289" t="s">
        <v>90</v>
      </c>
      <c r="C50" s="290"/>
      <c r="D50" s="27"/>
      <c r="E50" s="55">
        <f>E49</f>
        <v>40</v>
      </c>
      <c r="F50" s="24"/>
      <c r="G50" s="25"/>
      <c r="H50" s="17"/>
      <c r="I50" s="142">
        <f>I49</f>
        <v>40</v>
      </c>
      <c r="J50" s="55"/>
      <c r="K50" s="9"/>
      <c r="L50" s="17"/>
      <c r="M50" s="142">
        <f>M49</f>
        <v>0</v>
      </c>
      <c r="N50" s="55"/>
      <c r="O50" s="9"/>
    </row>
    <row r="51" spans="2:15" x14ac:dyDescent="0.35">
      <c r="B51" s="66"/>
      <c r="C51" s="17"/>
      <c r="D51" s="17"/>
      <c r="E51" s="17"/>
      <c r="F51" s="29"/>
      <c r="G51" s="29"/>
      <c r="H51" s="17"/>
      <c r="I51" s="17"/>
      <c r="J51" s="29"/>
      <c r="K51" s="29"/>
      <c r="L51" s="17"/>
      <c r="M51" s="17"/>
      <c r="N51" s="29"/>
      <c r="O51" s="113"/>
    </row>
    <row r="52" spans="2:15" x14ac:dyDescent="0.35">
      <c r="B52" s="104"/>
      <c r="C52" s="105" t="s">
        <v>36</v>
      </c>
      <c r="D52" s="149"/>
      <c r="E52" s="109">
        <f>E39+E46+E50</f>
        <v>335</v>
      </c>
      <c r="F52" s="109">
        <f>F39+F50</f>
        <v>960</v>
      </c>
      <c r="G52" s="109">
        <f>G39</f>
        <v>0</v>
      </c>
      <c r="H52" s="85"/>
      <c r="I52" s="109">
        <f>I39+I46+I50</f>
        <v>405</v>
      </c>
      <c r="J52" s="109">
        <f>J39+J50</f>
        <v>960</v>
      </c>
      <c r="K52" s="105">
        <f>K39</f>
        <v>0</v>
      </c>
      <c r="L52" s="17"/>
      <c r="M52" s="109">
        <f>M39+M46+M50</f>
        <v>0</v>
      </c>
      <c r="N52" s="109">
        <f>N39+N50</f>
        <v>0</v>
      </c>
      <c r="O52" s="106">
        <f>O39</f>
        <v>0</v>
      </c>
    </row>
    <row r="53" spans="2:15" x14ac:dyDescent="0.35">
      <c r="B53" s="6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7"/>
    </row>
    <row r="54" spans="2:15" x14ac:dyDescent="0.35">
      <c r="B54" s="94"/>
      <c r="C54" s="100"/>
      <c r="D54" s="150"/>
      <c r="E54" s="111"/>
      <c r="F54" s="112" t="s">
        <v>37</v>
      </c>
      <c r="G54" s="112"/>
      <c r="H54" s="95"/>
      <c r="I54" s="305" t="s">
        <v>37</v>
      </c>
      <c r="J54" s="306"/>
      <c r="K54" s="316"/>
      <c r="L54" s="17"/>
      <c r="M54" s="305" t="s">
        <v>37</v>
      </c>
      <c r="N54" s="306"/>
      <c r="O54" s="307"/>
    </row>
    <row r="55" spans="2:15" ht="15" thickBot="1" x14ac:dyDescent="0.4">
      <c r="B55" s="97" t="s">
        <v>42</v>
      </c>
      <c r="C55" s="102"/>
      <c r="D55" s="69"/>
      <c r="E55" s="276">
        <f>E52+F52</f>
        <v>1295</v>
      </c>
      <c r="F55" s="314"/>
      <c r="G55" s="313"/>
      <c r="H55" s="69"/>
      <c r="I55" s="276">
        <f>I52+J52</f>
        <v>1365</v>
      </c>
      <c r="J55" s="314"/>
      <c r="K55" s="313"/>
      <c r="L55" s="69"/>
      <c r="M55" s="276">
        <f>M52+N52</f>
        <v>0</v>
      </c>
      <c r="N55" s="314"/>
      <c r="O55" s="277"/>
    </row>
    <row r="56" spans="2:15" ht="15" thickTop="1" x14ac:dyDescent="0.35"/>
    <row r="58" spans="2:15" ht="15" thickBot="1" x14ac:dyDescent="0.4"/>
    <row r="59" spans="2:15" ht="15" thickTop="1" x14ac:dyDescent="0.35">
      <c r="B59" s="114" t="s">
        <v>56</v>
      </c>
      <c r="C59" s="122"/>
      <c r="D59" s="115"/>
      <c r="E59" s="125" t="s">
        <v>37</v>
      </c>
    </row>
    <row r="60" spans="2:15" x14ac:dyDescent="0.35">
      <c r="B60" s="116"/>
      <c r="C60" s="123" t="s">
        <v>38</v>
      </c>
      <c r="D60" s="17"/>
      <c r="E60" s="126">
        <f>E38+F38+G38+I38+J38+K38+M38+N38+O38</f>
        <v>920</v>
      </c>
    </row>
    <row r="61" spans="2:15" x14ac:dyDescent="0.35">
      <c r="B61" s="116"/>
      <c r="C61" s="123" t="s">
        <v>39</v>
      </c>
      <c r="D61" s="17"/>
      <c r="E61" s="126">
        <f>E46+I46+M46</f>
        <v>90</v>
      </c>
    </row>
    <row r="62" spans="2:15" x14ac:dyDescent="0.35">
      <c r="B62" s="116"/>
      <c r="C62" s="123" t="s">
        <v>3</v>
      </c>
      <c r="D62" s="17"/>
      <c r="E62" s="126">
        <f>E52+I52+M52</f>
        <v>740</v>
      </c>
    </row>
    <row r="63" spans="2:15" x14ac:dyDescent="0.35">
      <c r="B63" s="116"/>
      <c r="C63" s="123" t="s">
        <v>4</v>
      </c>
      <c r="D63" s="17"/>
      <c r="E63" s="126">
        <f>F52+J52+N52</f>
        <v>1920</v>
      </c>
    </row>
    <row r="64" spans="2:15" ht="15" thickBot="1" x14ac:dyDescent="0.4">
      <c r="B64" s="119"/>
      <c r="C64" s="124" t="s">
        <v>43</v>
      </c>
      <c r="D64" s="121"/>
      <c r="E64" s="127">
        <f>E55+I55+M55</f>
        <v>2660</v>
      </c>
    </row>
    <row r="65" spans="2:11" ht="15.5" thickTop="1" thickBot="1" x14ac:dyDescent="0.4"/>
    <row r="66" spans="2:11" ht="15.5" thickTop="1" thickBot="1" x14ac:dyDescent="0.4">
      <c r="B66" s="294" t="s">
        <v>117</v>
      </c>
      <c r="C66" s="295"/>
      <c r="D66" s="295"/>
      <c r="E66" s="295"/>
      <c r="F66" s="295"/>
      <c r="G66" s="295"/>
      <c r="H66" s="295"/>
      <c r="I66" s="295"/>
      <c r="J66" s="295"/>
      <c r="K66" s="300"/>
    </row>
    <row r="67" spans="2:11" ht="15" thickTop="1" x14ac:dyDescent="0.35">
      <c r="B67" s="81"/>
      <c r="C67" s="98"/>
      <c r="D67" s="153"/>
      <c r="E67" s="270" t="s">
        <v>27</v>
      </c>
      <c r="F67" s="270"/>
      <c r="G67" s="231"/>
      <c r="H67" s="82"/>
      <c r="I67" s="270" t="s">
        <v>28</v>
      </c>
      <c r="J67" s="270"/>
      <c r="K67" s="271"/>
    </row>
    <row r="68" spans="2:11" ht="15" thickBot="1" x14ac:dyDescent="0.4">
      <c r="B68" s="83" t="s">
        <v>25</v>
      </c>
      <c r="C68" s="23"/>
      <c r="D68" s="154"/>
      <c r="E68" s="107" t="s">
        <v>3</v>
      </c>
      <c r="F68" s="107" t="s">
        <v>4</v>
      </c>
      <c r="G68" s="107" t="s">
        <v>34</v>
      </c>
      <c r="H68" s="85"/>
      <c r="I68" s="107" t="s">
        <v>3</v>
      </c>
      <c r="J68" s="107" t="s">
        <v>113</v>
      </c>
      <c r="K68" s="86" t="s">
        <v>34</v>
      </c>
    </row>
    <row r="69" spans="2:11" ht="15.5" thickTop="1" thickBot="1" x14ac:dyDescent="0.4">
      <c r="B69" s="87" t="s">
        <v>111</v>
      </c>
      <c r="C69" s="99"/>
      <c r="D69" s="155"/>
      <c r="E69" s="140">
        <v>530</v>
      </c>
      <c r="F69" s="163">
        <v>480</v>
      </c>
      <c r="G69" s="229"/>
      <c r="H69" s="89"/>
      <c r="I69" s="140">
        <v>170</v>
      </c>
      <c r="J69" s="140">
        <v>640</v>
      </c>
      <c r="K69" s="229"/>
    </row>
    <row r="70" spans="2:11" ht="15" thickTop="1" x14ac:dyDescent="0.35">
      <c r="B70" s="289" t="s">
        <v>88</v>
      </c>
      <c r="C70" s="290"/>
      <c r="D70" s="155"/>
      <c r="E70" s="142">
        <f>E69</f>
        <v>530</v>
      </c>
      <c r="F70" s="142">
        <f>F69</f>
        <v>480</v>
      </c>
      <c r="G70" s="16">
        <f>G69</f>
        <v>0</v>
      </c>
      <c r="H70" s="89"/>
      <c r="I70" s="142">
        <f>I69</f>
        <v>170</v>
      </c>
      <c r="J70" s="142">
        <f>J69</f>
        <v>640</v>
      </c>
      <c r="K70" s="212">
        <f>K69</f>
        <v>0</v>
      </c>
    </row>
    <row r="71" spans="2:11" x14ac:dyDescent="0.35">
      <c r="B71" s="92"/>
      <c r="C71" s="85"/>
      <c r="D71" s="89"/>
      <c r="E71" s="85"/>
      <c r="F71" s="145"/>
      <c r="G71" s="145"/>
      <c r="H71" s="85"/>
      <c r="I71" s="85"/>
      <c r="J71" s="145"/>
      <c r="K71" s="72"/>
    </row>
    <row r="72" spans="2:11" ht="15" thickBot="1" x14ac:dyDescent="0.4">
      <c r="B72" s="103" t="s">
        <v>29</v>
      </c>
      <c r="C72" s="22"/>
      <c r="D72" s="149"/>
      <c r="E72" s="146" t="s">
        <v>3</v>
      </c>
      <c r="F72" s="147"/>
      <c r="G72" s="22"/>
      <c r="H72" s="85"/>
      <c r="I72" s="146" t="s">
        <v>3</v>
      </c>
      <c r="J72" s="147"/>
      <c r="K72" s="148"/>
    </row>
    <row r="73" spans="2:11" ht="15.5" thickTop="1" thickBot="1" x14ac:dyDescent="0.4">
      <c r="B73" s="93" t="s">
        <v>30</v>
      </c>
      <c r="C73" s="6"/>
      <c r="D73" s="27"/>
      <c r="E73" s="140">
        <v>80</v>
      </c>
      <c r="F73" s="5"/>
      <c r="G73" s="6"/>
      <c r="H73" s="17"/>
      <c r="I73" s="140">
        <v>20</v>
      </c>
      <c r="J73" s="5"/>
      <c r="K73" s="90"/>
    </row>
    <row r="74" spans="2:11" ht="15.5" thickTop="1" thickBot="1" x14ac:dyDescent="0.4">
      <c r="B74" s="93" t="s">
        <v>31</v>
      </c>
      <c r="C74" s="6"/>
      <c r="D74" s="27"/>
      <c r="E74" s="140">
        <v>80</v>
      </c>
      <c r="F74" s="5"/>
      <c r="G74" s="6"/>
      <c r="H74" s="17"/>
      <c r="I74" s="140">
        <v>20</v>
      </c>
      <c r="J74" s="5"/>
      <c r="K74" s="90"/>
    </row>
    <row r="75" spans="2:11" ht="15.5" thickTop="1" thickBot="1" x14ac:dyDescent="0.4">
      <c r="B75" s="93" t="s">
        <v>32</v>
      </c>
      <c r="C75" s="6"/>
      <c r="D75" s="27"/>
      <c r="E75" s="140">
        <v>80</v>
      </c>
      <c r="F75" s="5"/>
      <c r="G75" s="6"/>
      <c r="H75" s="17"/>
      <c r="I75" s="140">
        <v>20</v>
      </c>
      <c r="J75" s="5"/>
      <c r="K75" s="90"/>
    </row>
    <row r="76" spans="2:11" ht="15.5" thickTop="1" thickBot="1" x14ac:dyDescent="0.4">
      <c r="B76" s="93" t="s">
        <v>33</v>
      </c>
      <c r="C76" s="6"/>
      <c r="D76" s="27"/>
      <c r="E76" s="223">
        <v>150</v>
      </c>
      <c r="F76" s="5"/>
      <c r="G76" s="6"/>
      <c r="H76" s="17"/>
      <c r="I76" s="140">
        <v>90</v>
      </c>
      <c r="J76" s="5"/>
      <c r="K76" s="90"/>
    </row>
    <row r="77" spans="2:11" ht="15" thickTop="1" x14ac:dyDescent="0.35">
      <c r="B77" s="104"/>
      <c r="C77" s="105" t="s">
        <v>112</v>
      </c>
      <c r="D77" s="27"/>
      <c r="E77" s="142">
        <f>SUM(E73:E76)</f>
        <v>390</v>
      </c>
      <c r="F77" s="55"/>
      <c r="G77" s="25"/>
      <c r="H77" s="17"/>
      <c r="I77" s="142">
        <f>SUM(I73:I76)</f>
        <v>150</v>
      </c>
      <c r="J77" s="55"/>
      <c r="K77" s="152"/>
    </row>
    <row r="78" spans="2:11" x14ac:dyDescent="0.35">
      <c r="B78" s="66"/>
      <c r="C78" s="17"/>
      <c r="D78" s="17"/>
      <c r="E78" s="17"/>
      <c r="F78" s="29"/>
      <c r="G78" s="29"/>
      <c r="H78" s="17"/>
      <c r="I78" s="17"/>
      <c r="J78" s="29"/>
      <c r="K78" s="113"/>
    </row>
    <row r="79" spans="2:11" x14ac:dyDescent="0.35">
      <c r="B79" s="289" t="s">
        <v>36</v>
      </c>
      <c r="C79" s="290"/>
      <c r="D79" s="149"/>
      <c r="E79" s="109">
        <f>E70+E77</f>
        <v>920</v>
      </c>
      <c r="F79" s="109">
        <f>F70+F77</f>
        <v>480</v>
      </c>
      <c r="G79" s="109">
        <f>G69</f>
        <v>0</v>
      </c>
      <c r="H79" s="85"/>
      <c r="I79" s="109">
        <f>I70+I77</f>
        <v>320</v>
      </c>
      <c r="J79" s="109">
        <f>J70+J77</f>
        <v>640</v>
      </c>
      <c r="K79" s="106">
        <f>K69</f>
        <v>0</v>
      </c>
    </row>
    <row r="80" spans="2:11" x14ac:dyDescent="0.35">
      <c r="B80" s="66"/>
      <c r="C80" s="17"/>
      <c r="D80" s="17"/>
      <c r="E80" s="17"/>
      <c r="F80" s="17"/>
      <c r="G80" s="17"/>
      <c r="H80" s="17"/>
      <c r="I80" s="17"/>
      <c r="J80" s="17"/>
      <c r="K80" s="67"/>
    </row>
    <row r="81" spans="2:11" x14ac:dyDescent="0.35">
      <c r="B81" s="94"/>
      <c r="C81" s="100"/>
      <c r="D81" s="150"/>
      <c r="E81" s="111"/>
      <c r="F81" s="112" t="s">
        <v>37</v>
      </c>
      <c r="G81" s="112"/>
      <c r="H81" s="95"/>
      <c r="I81" s="305" t="s">
        <v>37</v>
      </c>
      <c r="J81" s="306"/>
      <c r="K81" s="307"/>
    </row>
    <row r="82" spans="2:11" x14ac:dyDescent="0.35">
      <c r="B82" s="91" t="s">
        <v>99</v>
      </c>
      <c r="C82" s="101"/>
      <c r="D82" s="27"/>
      <c r="E82" s="283">
        <f>E79</f>
        <v>920</v>
      </c>
      <c r="F82" s="302"/>
      <c r="G82" s="301"/>
      <c r="H82" s="17"/>
      <c r="I82" s="283">
        <f>I79</f>
        <v>320</v>
      </c>
      <c r="J82" s="302"/>
      <c r="K82" s="284"/>
    </row>
    <row r="83" spans="2:11" x14ac:dyDescent="0.35">
      <c r="B83" s="91" t="s">
        <v>98</v>
      </c>
      <c r="C83" s="101"/>
      <c r="D83" s="27"/>
      <c r="E83" s="283">
        <f>F79</f>
        <v>480</v>
      </c>
      <c r="F83" s="302"/>
      <c r="G83" s="301"/>
      <c r="H83" s="17"/>
      <c r="I83" s="283">
        <f>J79</f>
        <v>640</v>
      </c>
      <c r="J83" s="302"/>
      <c r="K83" s="284"/>
    </row>
    <row r="84" spans="2:11" x14ac:dyDescent="0.35">
      <c r="B84" s="91" t="s">
        <v>41</v>
      </c>
      <c r="C84" s="23"/>
      <c r="D84" s="149"/>
      <c r="E84" s="285">
        <f>E85-E83-E82</f>
        <v>200</v>
      </c>
      <c r="F84" s="315"/>
      <c r="G84" s="312"/>
      <c r="H84" s="85"/>
      <c r="I84" s="283">
        <f>I85-I83-I82</f>
        <v>640</v>
      </c>
      <c r="J84" s="302"/>
      <c r="K84" s="284"/>
    </row>
    <row r="85" spans="2:11" ht="15" thickBot="1" x14ac:dyDescent="0.4">
      <c r="B85" s="97" t="s">
        <v>42</v>
      </c>
      <c r="C85" s="102"/>
      <c r="D85" s="156"/>
      <c r="E85" s="276">
        <v>1600</v>
      </c>
      <c r="F85" s="314"/>
      <c r="G85" s="313"/>
      <c r="H85" s="69"/>
      <c r="I85" s="276">
        <v>1600</v>
      </c>
      <c r="J85" s="314"/>
      <c r="K85" s="277"/>
    </row>
    <row r="86" spans="2:11" ht="15.5" thickTop="1" thickBot="1" x14ac:dyDescent="0.4"/>
    <row r="87" spans="2:11" ht="15" thickTop="1" x14ac:dyDescent="0.35">
      <c r="B87" s="114" t="s">
        <v>55</v>
      </c>
      <c r="C87" s="122"/>
      <c r="D87" s="115"/>
      <c r="E87" s="125" t="s">
        <v>37</v>
      </c>
    </row>
    <row r="88" spans="2:11" x14ac:dyDescent="0.35">
      <c r="B88" s="116"/>
      <c r="C88" s="123" t="s">
        <v>39</v>
      </c>
      <c r="D88" s="17"/>
      <c r="E88" s="126">
        <f>E77+I77</f>
        <v>540</v>
      </c>
    </row>
    <row r="89" spans="2:11" x14ac:dyDescent="0.35">
      <c r="B89" s="116"/>
      <c r="C89" s="123" t="s">
        <v>3</v>
      </c>
      <c r="D89" s="17"/>
      <c r="E89" s="126">
        <f>E79+I79</f>
        <v>1240</v>
      </c>
    </row>
    <row r="90" spans="2:11" x14ac:dyDescent="0.35">
      <c r="B90" s="116"/>
      <c r="C90" s="123" t="s">
        <v>4</v>
      </c>
      <c r="D90" s="17"/>
      <c r="E90" s="126">
        <f>F79+J79</f>
        <v>1120</v>
      </c>
    </row>
    <row r="91" spans="2:11" ht="15" thickBot="1" x14ac:dyDescent="0.4">
      <c r="B91" s="119"/>
      <c r="C91" s="124" t="s">
        <v>43</v>
      </c>
      <c r="D91" s="121"/>
      <c r="E91" s="127">
        <f>E82+I82+E83+I83</f>
        <v>2360</v>
      </c>
    </row>
    <row r="92" spans="2:11" ht="15" thickTop="1" x14ac:dyDescent="0.35"/>
  </sheetData>
  <mergeCells count="49">
    <mergeCell ref="E84:G84"/>
    <mergeCell ref="I84:K84"/>
    <mergeCell ref="E85:G85"/>
    <mergeCell ref="I85:K85"/>
    <mergeCell ref="I81:K81"/>
    <mergeCell ref="E82:G82"/>
    <mergeCell ref="I82:K82"/>
    <mergeCell ref="E83:G83"/>
    <mergeCell ref="I83:K83"/>
    <mergeCell ref="B66:K66"/>
    <mergeCell ref="E67:F67"/>
    <mergeCell ref="I67:K67"/>
    <mergeCell ref="B70:C70"/>
    <mergeCell ref="B79:C79"/>
    <mergeCell ref="Q4:U4"/>
    <mergeCell ref="Q5:R5"/>
    <mergeCell ref="Q8:U8"/>
    <mergeCell ref="Q9:R9"/>
    <mergeCell ref="I22:K22"/>
    <mergeCell ref="M22:O22"/>
    <mergeCell ref="B2:O2"/>
    <mergeCell ref="Q2:U2"/>
    <mergeCell ref="E3:F3"/>
    <mergeCell ref="I3:K3"/>
    <mergeCell ref="M3:O3"/>
    <mergeCell ref="M23:O23"/>
    <mergeCell ref="E24:G24"/>
    <mergeCell ref="I24:K24"/>
    <mergeCell ref="M24:O24"/>
    <mergeCell ref="B7:C7"/>
    <mergeCell ref="B14:C14"/>
    <mergeCell ref="B18:C18"/>
    <mergeCell ref="E23:G23"/>
    <mergeCell ref="I23:K23"/>
    <mergeCell ref="E35:F35"/>
    <mergeCell ref="I35:K35"/>
    <mergeCell ref="M35:O35"/>
    <mergeCell ref="B39:C39"/>
    <mergeCell ref="E25:G25"/>
    <mergeCell ref="I25:K25"/>
    <mergeCell ref="M25:O25"/>
    <mergeCell ref="B34:O34"/>
    <mergeCell ref="E55:G55"/>
    <mergeCell ref="I55:K55"/>
    <mergeCell ref="M55:O55"/>
    <mergeCell ref="B46:C46"/>
    <mergeCell ref="B50:C50"/>
    <mergeCell ref="I54:K54"/>
    <mergeCell ref="M54:O5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4"/>
  <sheetViews>
    <sheetView topLeftCell="A70" workbookViewId="0">
      <selection activeCell="M47" sqref="M47"/>
    </sheetView>
  </sheetViews>
  <sheetFormatPr defaultRowHeight="14.5" x14ac:dyDescent="0.35"/>
  <cols>
    <col min="2" max="2" width="12.1796875" customWidth="1"/>
    <col min="3" max="3" width="17" customWidth="1"/>
    <col min="4" max="4" width="3.1796875" customWidth="1"/>
    <col min="5" max="6" width="5.453125" bestFit="1" customWidth="1"/>
    <col min="7" max="7" width="3.81640625" bestFit="1" customWidth="1"/>
    <col min="8" max="9" width="4.54296875" bestFit="1" customWidth="1"/>
    <col min="10" max="10" width="5" bestFit="1" customWidth="1"/>
    <col min="11" max="11" width="5.1796875" customWidth="1"/>
    <col min="12" max="13" width="4.54296875" bestFit="1" customWidth="1"/>
    <col min="14" max="14" width="5" bestFit="1" customWidth="1"/>
    <col min="15" max="15" width="3.81640625" bestFit="1" customWidth="1"/>
  </cols>
  <sheetData>
    <row r="1" spans="2:21" ht="15" thickBot="1" x14ac:dyDescent="0.4"/>
    <row r="2" spans="2:21" ht="15" thickTop="1" x14ac:dyDescent="0.35">
      <c r="B2" s="318" t="s">
        <v>94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20"/>
      <c r="Q2" s="296" t="s">
        <v>48</v>
      </c>
      <c r="R2" s="297"/>
      <c r="S2" s="297"/>
      <c r="T2" s="297"/>
      <c r="U2" s="298"/>
    </row>
    <row r="3" spans="2:21" x14ac:dyDescent="0.35">
      <c r="B3" s="128"/>
      <c r="C3" s="129"/>
      <c r="D3" s="84"/>
      <c r="E3" s="306" t="s">
        <v>27</v>
      </c>
      <c r="F3" s="306"/>
      <c r="G3" s="175"/>
      <c r="H3" s="151"/>
      <c r="I3" s="306" t="s">
        <v>28</v>
      </c>
      <c r="J3" s="306"/>
      <c r="K3" s="316"/>
      <c r="L3" s="17"/>
      <c r="M3" s="305" t="s">
        <v>45</v>
      </c>
      <c r="N3" s="306"/>
      <c r="O3" s="307"/>
      <c r="Q3" s="131"/>
      <c r="R3" s="17"/>
      <c r="S3" s="17"/>
      <c r="T3" s="17"/>
      <c r="U3" s="132"/>
    </row>
    <row r="4" spans="2:21" ht="15" thickBot="1" x14ac:dyDescent="0.4">
      <c r="B4" s="83" t="s">
        <v>25</v>
      </c>
      <c r="C4" s="23"/>
      <c r="D4" s="84"/>
      <c r="E4" s="107" t="s">
        <v>3</v>
      </c>
      <c r="F4" s="107" t="s">
        <v>4</v>
      </c>
      <c r="G4" s="107" t="s">
        <v>34</v>
      </c>
      <c r="H4" s="85"/>
      <c r="I4" s="107" t="s">
        <v>3</v>
      </c>
      <c r="J4" s="107" t="s">
        <v>4</v>
      </c>
      <c r="K4" s="23" t="s">
        <v>34</v>
      </c>
      <c r="L4" s="17"/>
      <c r="M4" s="107" t="s">
        <v>3</v>
      </c>
      <c r="N4" s="107" t="s">
        <v>4</v>
      </c>
      <c r="O4" s="86" t="s">
        <v>34</v>
      </c>
      <c r="Q4" s="279" t="s">
        <v>51</v>
      </c>
      <c r="R4" s="280"/>
      <c r="S4" s="280"/>
      <c r="T4" s="280"/>
      <c r="U4" s="281"/>
    </row>
    <row r="5" spans="2:21" ht="15.5" thickTop="1" thickBot="1" x14ac:dyDescent="0.4">
      <c r="B5" s="87" t="s">
        <v>26</v>
      </c>
      <c r="C5" s="99"/>
      <c r="D5" s="88"/>
      <c r="E5" s="141"/>
      <c r="F5" s="140"/>
      <c r="G5" s="5"/>
      <c r="H5" s="59"/>
      <c r="I5" s="140"/>
      <c r="J5" s="140"/>
      <c r="K5" s="6"/>
      <c r="L5" s="17"/>
      <c r="M5" s="140"/>
      <c r="N5" s="140"/>
      <c r="O5" s="90"/>
      <c r="Q5" s="287" t="s">
        <v>52</v>
      </c>
      <c r="R5" s="288"/>
      <c r="S5" s="117" t="s">
        <v>53</v>
      </c>
      <c r="T5" s="117"/>
      <c r="U5" s="118"/>
    </row>
    <row r="6" spans="2:21" ht="15.5" thickTop="1" thickBot="1" x14ac:dyDescent="0.4">
      <c r="B6" s="87" t="s">
        <v>38</v>
      </c>
      <c r="C6" s="99"/>
      <c r="D6" s="17"/>
      <c r="E6" s="140"/>
      <c r="F6" s="140"/>
      <c r="G6" s="143"/>
      <c r="H6" s="17"/>
      <c r="I6" s="140"/>
      <c r="J6" s="140"/>
      <c r="K6" s="140"/>
      <c r="L6" s="17"/>
      <c r="M6" s="140"/>
      <c r="N6" s="140"/>
      <c r="O6" s="140"/>
      <c r="Q6" s="136"/>
      <c r="R6" s="130"/>
      <c r="S6" s="137">
        <f>R6*45/60</f>
        <v>0</v>
      </c>
      <c r="T6" s="138"/>
      <c r="U6" s="139"/>
    </row>
    <row r="7" spans="2:21" ht="15" thickTop="1" x14ac:dyDescent="0.35">
      <c r="B7" s="289" t="s">
        <v>92</v>
      </c>
      <c r="C7" s="290"/>
      <c r="D7" s="108"/>
      <c r="E7" s="142">
        <f>SUM(E5:E6)</f>
        <v>0</v>
      </c>
      <c r="F7" s="142">
        <f>SUM(F5:F6)</f>
        <v>0</v>
      </c>
      <c r="G7" s="55">
        <f>G6</f>
        <v>0</v>
      </c>
      <c r="H7" s="110"/>
      <c r="I7" s="25">
        <f>SUM(I5:I6)</f>
        <v>0</v>
      </c>
      <c r="J7" s="142">
        <f>SUM(J5:J6)</f>
        <v>0</v>
      </c>
      <c r="K7" s="25">
        <f>K6</f>
        <v>0</v>
      </c>
      <c r="L7" s="17"/>
      <c r="M7" s="142">
        <f>SUM(M5:M6)</f>
        <v>0</v>
      </c>
      <c r="N7" s="142">
        <f>SUM(N5:N6)</f>
        <v>0</v>
      </c>
      <c r="O7" s="144">
        <f>O6</f>
        <v>0</v>
      </c>
      <c r="Q7" s="131"/>
      <c r="R7" s="17"/>
      <c r="S7" s="17"/>
      <c r="T7" s="17"/>
      <c r="U7" s="132"/>
    </row>
    <row r="8" spans="2:21" x14ac:dyDescent="0.35">
      <c r="B8" s="92"/>
      <c r="C8" s="85"/>
      <c r="D8" s="89"/>
      <c r="E8" s="85"/>
      <c r="F8" s="145"/>
      <c r="G8" s="145"/>
      <c r="H8" s="85"/>
      <c r="I8" s="85"/>
      <c r="J8" s="145"/>
      <c r="K8" s="26"/>
      <c r="L8" s="17"/>
      <c r="M8" s="85"/>
      <c r="N8" s="145"/>
      <c r="O8" s="72"/>
      <c r="Q8" s="291" t="s">
        <v>50</v>
      </c>
      <c r="R8" s="292"/>
      <c r="S8" s="292"/>
      <c r="T8" s="292"/>
      <c r="U8" s="293"/>
    </row>
    <row r="9" spans="2:21" ht="15" thickBot="1" x14ac:dyDescent="0.4">
      <c r="B9" s="103" t="s">
        <v>29</v>
      </c>
      <c r="C9" s="22"/>
      <c r="D9" s="85"/>
      <c r="E9" s="146" t="s">
        <v>3</v>
      </c>
      <c r="F9" s="147"/>
      <c r="G9" s="21"/>
      <c r="H9" s="110"/>
      <c r="I9" s="22" t="s">
        <v>3</v>
      </c>
      <c r="J9" s="147"/>
      <c r="K9" s="3"/>
      <c r="L9" s="17"/>
      <c r="M9" s="146" t="s">
        <v>3</v>
      </c>
      <c r="N9" s="147"/>
      <c r="O9" s="148"/>
      <c r="Q9" s="287" t="s">
        <v>49</v>
      </c>
      <c r="R9" s="288"/>
      <c r="S9" s="117" t="s">
        <v>54</v>
      </c>
      <c r="T9" s="117"/>
      <c r="U9" s="118"/>
    </row>
    <row r="10" spans="2:21" ht="15.5" thickTop="1" thickBot="1" x14ac:dyDescent="0.4">
      <c r="B10" s="93" t="s">
        <v>30</v>
      </c>
      <c r="C10" s="6"/>
      <c r="D10" s="17"/>
      <c r="E10" s="140"/>
      <c r="F10" s="5"/>
      <c r="G10" s="6"/>
      <c r="H10" s="17"/>
      <c r="I10" s="140"/>
      <c r="J10" s="5"/>
      <c r="K10" s="6"/>
      <c r="L10" s="17"/>
      <c r="M10" s="140"/>
      <c r="N10" s="5"/>
      <c r="O10" s="90"/>
      <c r="Q10" s="133"/>
      <c r="R10" s="130"/>
      <c r="S10" s="120">
        <f>R10*60/45</f>
        <v>0</v>
      </c>
      <c r="T10" s="134"/>
      <c r="U10" s="135"/>
    </row>
    <row r="11" spans="2:21" ht="15.5" thickTop="1" thickBot="1" x14ac:dyDescent="0.4">
      <c r="B11" s="93" t="s">
        <v>31</v>
      </c>
      <c r="C11" s="6"/>
      <c r="D11" s="17"/>
      <c r="E11" s="140"/>
      <c r="F11" s="5"/>
      <c r="G11" s="6"/>
      <c r="H11" s="17"/>
      <c r="I11" s="140"/>
      <c r="J11" s="5"/>
      <c r="K11" s="6"/>
      <c r="L11" s="17"/>
      <c r="M11" s="140"/>
      <c r="N11" s="5"/>
      <c r="O11" s="90"/>
    </row>
    <row r="12" spans="2:21" ht="15.5" thickTop="1" thickBot="1" x14ac:dyDescent="0.4">
      <c r="B12" s="93" t="s">
        <v>32</v>
      </c>
      <c r="C12" s="6"/>
      <c r="D12" s="17"/>
      <c r="E12" s="140"/>
      <c r="F12" s="5"/>
      <c r="G12" s="6"/>
      <c r="H12" s="17"/>
      <c r="I12" s="140"/>
      <c r="J12" s="5"/>
      <c r="K12" s="6"/>
      <c r="L12" s="17"/>
      <c r="M12" s="140"/>
      <c r="N12" s="5"/>
      <c r="O12" s="90"/>
    </row>
    <row r="13" spans="2:21" ht="15" thickTop="1" x14ac:dyDescent="0.35">
      <c r="B13" s="289" t="s">
        <v>89</v>
      </c>
      <c r="C13" s="290"/>
      <c r="D13" s="17"/>
      <c r="E13" s="165">
        <f>SUM(E10:E12)</f>
        <v>0</v>
      </c>
      <c r="F13" s="184"/>
      <c r="G13" s="9"/>
      <c r="H13" s="17"/>
      <c r="I13" s="165">
        <f>SUM(I10:I12)</f>
        <v>0</v>
      </c>
      <c r="J13" s="184"/>
      <c r="K13" s="9"/>
      <c r="L13" s="17"/>
      <c r="M13" s="165">
        <f>SUM(M10:M12)</f>
        <v>0</v>
      </c>
      <c r="N13" s="184"/>
      <c r="O13" s="152"/>
    </row>
    <row r="14" spans="2:21" x14ac:dyDescent="0.35">
      <c r="B14" s="177"/>
      <c r="C14" s="180"/>
      <c r="D14" s="17"/>
      <c r="E14" s="186"/>
      <c r="F14" s="179"/>
      <c r="G14" s="180"/>
      <c r="H14" s="17"/>
      <c r="I14" s="188"/>
      <c r="J14" s="179"/>
      <c r="K14" s="180"/>
      <c r="L14" s="17"/>
      <c r="M14" s="188"/>
      <c r="N14" s="179"/>
      <c r="O14" s="181"/>
    </row>
    <row r="15" spans="2:21" ht="15" thickBot="1" x14ac:dyDescent="0.4">
      <c r="B15" s="103" t="s">
        <v>91</v>
      </c>
      <c r="C15" s="3"/>
      <c r="D15" s="17"/>
      <c r="E15" s="189" t="s">
        <v>3</v>
      </c>
      <c r="F15" s="2"/>
      <c r="G15" s="3"/>
      <c r="H15" s="17"/>
      <c r="I15" s="189" t="s">
        <v>3</v>
      </c>
      <c r="J15" s="2"/>
      <c r="K15" s="3"/>
      <c r="L15" s="17"/>
      <c r="M15" s="189" t="s">
        <v>3</v>
      </c>
      <c r="N15" s="2"/>
      <c r="O15" s="148"/>
    </row>
    <row r="16" spans="2:21" ht="15.5" thickTop="1" thickBot="1" x14ac:dyDescent="0.4">
      <c r="B16" s="93" t="s">
        <v>33</v>
      </c>
      <c r="C16" s="6"/>
      <c r="D16" s="27"/>
      <c r="E16" s="140"/>
      <c r="F16" s="5"/>
      <c r="G16" s="6"/>
      <c r="H16" s="17"/>
      <c r="I16" s="140"/>
      <c r="J16" s="5"/>
      <c r="K16" s="6"/>
      <c r="L16" s="17"/>
      <c r="M16" s="140"/>
      <c r="N16" s="5"/>
      <c r="O16" s="90"/>
    </row>
    <row r="17" spans="2:15" ht="15" thickTop="1" x14ac:dyDescent="0.35">
      <c r="B17" s="289" t="s">
        <v>90</v>
      </c>
      <c r="C17" s="290"/>
      <c r="D17" s="27"/>
      <c r="E17" s="55">
        <f>E16</f>
        <v>0</v>
      </c>
      <c r="F17" s="24"/>
      <c r="G17" s="25"/>
      <c r="H17" s="17"/>
      <c r="I17" s="142">
        <f>I16</f>
        <v>0</v>
      </c>
      <c r="J17" s="55"/>
      <c r="K17" s="9"/>
      <c r="L17" s="17"/>
      <c r="M17" s="142">
        <f>M16</f>
        <v>0</v>
      </c>
      <c r="N17" s="55"/>
      <c r="O17" s="152"/>
    </row>
    <row r="18" spans="2:15" x14ac:dyDescent="0.35">
      <c r="B18" s="66"/>
      <c r="C18" s="17"/>
      <c r="D18" s="17"/>
      <c r="E18" s="17"/>
      <c r="F18" s="29"/>
      <c r="G18" s="29"/>
      <c r="H18" s="17"/>
      <c r="I18" s="17"/>
      <c r="J18" s="29"/>
      <c r="K18" s="29"/>
      <c r="L18" s="17"/>
      <c r="M18" s="17"/>
      <c r="N18" s="29"/>
      <c r="O18" s="113"/>
    </row>
    <row r="19" spans="2:15" x14ac:dyDescent="0.35">
      <c r="B19" s="289" t="s">
        <v>36</v>
      </c>
      <c r="C19" s="290"/>
      <c r="D19" s="149"/>
      <c r="E19" s="109">
        <f>E7+E13+E17</f>
        <v>0</v>
      </c>
      <c r="F19" s="109">
        <f>F7</f>
        <v>0</v>
      </c>
      <c r="G19" s="109">
        <f>G7</f>
        <v>0</v>
      </c>
      <c r="H19" s="85"/>
      <c r="I19" s="109">
        <f>I7+I13+I17</f>
        <v>0</v>
      </c>
      <c r="J19" s="109">
        <f>J7</f>
        <v>0</v>
      </c>
      <c r="K19" s="105">
        <f>K7</f>
        <v>0</v>
      </c>
      <c r="L19" s="17"/>
      <c r="M19" s="109">
        <f>M7+M13+M17</f>
        <v>0</v>
      </c>
      <c r="N19" s="109">
        <f>N7</f>
        <v>0</v>
      </c>
      <c r="O19" s="106">
        <f>O7</f>
        <v>0</v>
      </c>
    </row>
    <row r="20" spans="2:15" x14ac:dyDescent="0.35">
      <c r="B20" s="6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67"/>
    </row>
    <row r="21" spans="2:15" x14ac:dyDescent="0.35">
      <c r="B21" s="94"/>
      <c r="C21" s="100"/>
      <c r="D21" s="150"/>
      <c r="E21" s="111"/>
      <c r="F21" s="112" t="s">
        <v>37</v>
      </c>
      <c r="G21" s="112"/>
      <c r="H21" s="95"/>
      <c r="I21" s="305" t="s">
        <v>37</v>
      </c>
      <c r="J21" s="306"/>
      <c r="K21" s="316"/>
      <c r="L21" s="17"/>
      <c r="M21" s="305" t="s">
        <v>37</v>
      </c>
      <c r="N21" s="306"/>
      <c r="O21" s="307"/>
    </row>
    <row r="22" spans="2:15" x14ac:dyDescent="0.35">
      <c r="B22" s="91" t="s">
        <v>40</v>
      </c>
      <c r="C22" s="101"/>
      <c r="D22" s="17"/>
      <c r="E22" s="283">
        <f>E19+F19</f>
        <v>0</v>
      </c>
      <c r="F22" s="302"/>
      <c r="G22" s="301"/>
      <c r="H22" s="17"/>
      <c r="I22" s="283">
        <f>I19+J19</f>
        <v>0</v>
      </c>
      <c r="J22" s="302"/>
      <c r="K22" s="301"/>
      <c r="L22" s="17"/>
      <c r="M22" s="283">
        <f>M19+N19</f>
        <v>0</v>
      </c>
      <c r="N22" s="302"/>
      <c r="O22" s="284"/>
    </row>
    <row r="23" spans="2:15" x14ac:dyDescent="0.35">
      <c r="B23" s="91" t="s">
        <v>41</v>
      </c>
      <c r="C23" s="23"/>
      <c r="D23" s="85"/>
      <c r="E23" s="285">
        <f>E24-E22</f>
        <v>1600</v>
      </c>
      <c r="F23" s="315"/>
      <c r="G23" s="312"/>
      <c r="H23" s="85"/>
      <c r="I23" s="283">
        <f>I24-I22</f>
        <v>1600</v>
      </c>
      <c r="J23" s="302"/>
      <c r="K23" s="301"/>
      <c r="L23" s="17"/>
      <c r="M23" s="283">
        <f>M24-M22</f>
        <v>1600</v>
      </c>
      <c r="N23" s="302"/>
      <c r="O23" s="284"/>
    </row>
    <row r="24" spans="2:15" ht="15" thickBot="1" x14ac:dyDescent="0.4">
      <c r="B24" s="97" t="s">
        <v>42</v>
      </c>
      <c r="C24" s="102"/>
      <c r="D24" s="69"/>
      <c r="E24" s="276">
        <v>1600</v>
      </c>
      <c r="F24" s="314"/>
      <c r="G24" s="313"/>
      <c r="H24" s="69"/>
      <c r="I24" s="276">
        <v>1600</v>
      </c>
      <c r="J24" s="314"/>
      <c r="K24" s="313"/>
      <c r="L24" s="69"/>
      <c r="M24" s="276">
        <v>1600</v>
      </c>
      <c r="N24" s="314"/>
      <c r="O24" s="277"/>
    </row>
    <row r="25" spans="2:15" ht="15.5" thickTop="1" thickBot="1" x14ac:dyDescent="0.4"/>
    <row r="26" spans="2:15" ht="15" thickTop="1" x14ac:dyDescent="0.35">
      <c r="B26" s="114" t="s">
        <v>44</v>
      </c>
      <c r="C26" s="122"/>
      <c r="D26" s="115"/>
      <c r="E26" s="125" t="s">
        <v>37</v>
      </c>
    </row>
    <row r="27" spans="2:15" x14ac:dyDescent="0.35">
      <c r="B27" s="116"/>
      <c r="C27" s="123" t="s">
        <v>38</v>
      </c>
      <c r="D27" s="17"/>
      <c r="E27" s="126">
        <f>E6+F6+G6+I6+J6+K6+M6+N6+O6</f>
        <v>0</v>
      </c>
    </row>
    <row r="28" spans="2:15" x14ac:dyDescent="0.35">
      <c r="B28" s="116"/>
      <c r="C28" s="123" t="s">
        <v>39</v>
      </c>
      <c r="D28" s="17"/>
      <c r="E28" s="126">
        <f>E13+I13+M13</f>
        <v>0</v>
      </c>
    </row>
    <row r="29" spans="2:15" ht="16.5" customHeight="1" x14ac:dyDescent="0.35">
      <c r="B29" s="116"/>
      <c r="C29" s="123" t="s">
        <v>3</v>
      </c>
      <c r="D29" s="17"/>
      <c r="E29" s="126">
        <f>E19+I19+M19</f>
        <v>0</v>
      </c>
    </row>
    <row r="30" spans="2:15" ht="16.5" customHeight="1" x14ac:dyDescent="0.35">
      <c r="B30" s="116"/>
      <c r="C30" s="123" t="s">
        <v>4</v>
      </c>
      <c r="D30" s="17"/>
      <c r="E30" s="126">
        <f>F19+J19+N19</f>
        <v>0</v>
      </c>
    </row>
    <row r="31" spans="2:15" ht="16.5" customHeight="1" thickBot="1" x14ac:dyDescent="0.4">
      <c r="B31" s="119"/>
      <c r="C31" s="124" t="s">
        <v>43</v>
      </c>
      <c r="D31" s="121"/>
      <c r="E31" s="127">
        <f>E22+I22+M22</f>
        <v>0</v>
      </c>
    </row>
    <row r="32" spans="2:15" ht="16.5" customHeight="1" thickTop="1" thickBot="1" x14ac:dyDescent="0.4"/>
    <row r="33" spans="2:17" ht="16.5" customHeight="1" thickTop="1" thickBot="1" x14ac:dyDescent="0.4">
      <c r="B33" s="269" t="s">
        <v>62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1"/>
    </row>
    <row r="34" spans="2:17" ht="16.5" customHeight="1" thickTop="1" x14ac:dyDescent="0.35">
      <c r="B34" s="81"/>
      <c r="C34" s="98"/>
      <c r="D34" s="153"/>
      <c r="E34" s="270" t="s">
        <v>27</v>
      </c>
      <c r="F34" s="270"/>
      <c r="G34" s="270"/>
      <c r="H34" s="17"/>
      <c r="I34" s="270" t="s">
        <v>28</v>
      </c>
      <c r="J34" s="270"/>
      <c r="K34" s="270"/>
      <c r="L34" s="17"/>
      <c r="M34" s="306" t="s">
        <v>45</v>
      </c>
      <c r="N34" s="306"/>
      <c r="O34" s="307"/>
      <c r="Q34" s="176"/>
    </row>
    <row r="35" spans="2:17" ht="16.5" customHeight="1" thickBot="1" x14ac:dyDescent="0.4">
      <c r="B35" s="83" t="s">
        <v>25</v>
      </c>
      <c r="C35" s="23"/>
      <c r="D35" s="154"/>
      <c r="E35" s="107" t="s">
        <v>3</v>
      </c>
      <c r="F35" s="107" t="s">
        <v>4</v>
      </c>
      <c r="G35" s="23" t="s">
        <v>34</v>
      </c>
      <c r="H35" s="17"/>
      <c r="I35" s="107" t="s">
        <v>3</v>
      </c>
      <c r="J35" s="64" t="s">
        <v>4</v>
      </c>
      <c r="K35" s="22" t="s">
        <v>34</v>
      </c>
      <c r="L35" s="17"/>
      <c r="M35" s="107" t="s">
        <v>3</v>
      </c>
      <c r="N35" s="64" t="s">
        <v>4</v>
      </c>
      <c r="O35" s="158" t="s">
        <v>34</v>
      </c>
      <c r="Q35" s="85"/>
    </row>
    <row r="36" spans="2:17" ht="16.5" customHeight="1" thickTop="1" thickBot="1" x14ac:dyDescent="0.4">
      <c r="B36" s="87" t="s">
        <v>26</v>
      </c>
      <c r="C36" s="99"/>
      <c r="D36" s="155"/>
      <c r="E36" s="140"/>
      <c r="F36" s="140"/>
      <c r="G36" s="6"/>
      <c r="H36" s="17"/>
      <c r="I36" s="140"/>
      <c r="J36" s="140"/>
      <c r="K36" s="6"/>
      <c r="L36" s="17"/>
      <c r="M36" s="140"/>
      <c r="N36" s="140"/>
      <c r="O36" s="169"/>
      <c r="Q36" s="89"/>
    </row>
    <row r="37" spans="2:17" ht="16.5" customHeight="1" thickTop="1" thickBot="1" x14ac:dyDescent="0.4">
      <c r="B37" s="87" t="s">
        <v>38</v>
      </c>
      <c r="C37" s="99"/>
      <c r="D37" s="27"/>
      <c r="E37" s="140"/>
      <c r="F37" s="140"/>
      <c r="G37" s="140"/>
      <c r="H37" s="17"/>
      <c r="I37" s="140"/>
      <c r="J37" s="163"/>
      <c r="K37" s="140"/>
      <c r="L37" s="17"/>
      <c r="M37" s="140"/>
      <c r="N37" s="163"/>
      <c r="O37" s="159"/>
      <c r="Q37" s="17"/>
    </row>
    <row r="38" spans="2:17" ht="16.5" customHeight="1" thickTop="1" x14ac:dyDescent="0.35">
      <c r="B38" s="289" t="s">
        <v>88</v>
      </c>
      <c r="C38" s="290"/>
      <c r="D38" s="27"/>
      <c r="E38" s="142">
        <f>SUM(E36:E37)</f>
        <v>0</v>
      </c>
      <c r="F38" s="142">
        <f>SUM(F36:F37)</f>
        <v>0</v>
      </c>
      <c r="G38" s="25"/>
      <c r="H38" s="17"/>
      <c r="I38" s="142">
        <f>SUM(I36:I37)</f>
        <v>0</v>
      </c>
      <c r="J38" s="55">
        <f>SUM(J36:J37)</f>
        <v>0</v>
      </c>
      <c r="K38" s="9"/>
      <c r="L38" s="17"/>
      <c r="M38" s="142">
        <f>SUM(M36:M37)</f>
        <v>0</v>
      </c>
      <c r="N38" s="55">
        <f>SUM(N36:N37)</f>
        <v>0</v>
      </c>
      <c r="O38" s="170"/>
      <c r="Q38" s="85"/>
    </row>
    <row r="39" spans="2:17" ht="16.5" customHeight="1" x14ac:dyDescent="0.35">
      <c r="B39" s="92"/>
      <c r="C39" s="85"/>
      <c r="D39" s="89"/>
      <c r="E39" s="85"/>
      <c r="F39" s="145"/>
      <c r="G39" s="85"/>
      <c r="H39" s="17"/>
      <c r="I39" s="85"/>
      <c r="J39" s="145"/>
      <c r="K39" s="17"/>
      <c r="L39" s="17"/>
      <c r="M39" s="85"/>
      <c r="N39" s="145"/>
      <c r="O39" s="67"/>
      <c r="Q39" s="85"/>
    </row>
    <row r="40" spans="2:17" ht="16.5" customHeight="1" thickBot="1" x14ac:dyDescent="0.4">
      <c r="B40" s="103" t="s">
        <v>29</v>
      </c>
      <c r="C40" s="22"/>
      <c r="D40" s="149"/>
      <c r="E40" s="146" t="s">
        <v>3</v>
      </c>
      <c r="F40" s="147"/>
      <c r="G40" s="22"/>
      <c r="H40" s="17"/>
      <c r="I40" s="146" t="s">
        <v>3</v>
      </c>
      <c r="J40" s="147"/>
      <c r="K40" s="3"/>
      <c r="L40" s="17"/>
      <c r="M40" s="146" t="s">
        <v>3</v>
      </c>
      <c r="N40" s="147"/>
      <c r="O40" s="148"/>
      <c r="Q40" s="85"/>
    </row>
    <row r="41" spans="2:17" ht="16.5" customHeight="1" thickTop="1" thickBot="1" x14ac:dyDescent="0.4">
      <c r="B41" s="93" t="s">
        <v>30</v>
      </c>
      <c r="C41" s="6"/>
      <c r="D41" s="27"/>
      <c r="E41" s="140"/>
      <c r="F41" s="5"/>
      <c r="G41" s="6"/>
      <c r="H41" s="17"/>
      <c r="I41" s="140"/>
      <c r="J41" s="5"/>
      <c r="K41" s="6"/>
      <c r="L41" s="17"/>
      <c r="M41" s="140"/>
      <c r="N41" s="5"/>
      <c r="O41" s="90"/>
      <c r="Q41" s="17"/>
    </row>
    <row r="42" spans="2:17" ht="16.5" customHeight="1" thickTop="1" thickBot="1" x14ac:dyDescent="0.4">
      <c r="B42" s="93" t="s">
        <v>31</v>
      </c>
      <c r="C42" s="6"/>
      <c r="D42" s="27"/>
      <c r="E42" s="140"/>
      <c r="F42" s="5"/>
      <c r="G42" s="6"/>
      <c r="H42" s="17"/>
      <c r="I42" s="140"/>
      <c r="J42" s="5"/>
      <c r="K42" s="6"/>
      <c r="L42" s="17"/>
      <c r="M42" s="140"/>
      <c r="N42" s="5"/>
      <c r="O42" s="90"/>
      <c r="Q42" s="17"/>
    </row>
    <row r="43" spans="2:17" ht="16.5" customHeight="1" thickTop="1" thickBot="1" x14ac:dyDescent="0.4">
      <c r="B43" s="93" t="s">
        <v>32</v>
      </c>
      <c r="C43" s="6"/>
      <c r="D43" s="27"/>
      <c r="E43" s="140"/>
      <c r="F43" s="5"/>
      <c r="G43" s="6"/>
      <c r="H43" s="17"/>
      <c r="I43" s="140"/>
      <c r="J43" s="5"/>
      <c r="K43" s="6"/>
      <c r="L43" s="17"/>
      <c r="M43" s="140"/>
      <c r="N43" s="5"/>
      <c r="O43" s="90"/>
      <c r="Q43" s="17"/>
    </row>
    <row r="44" spans="2:17" ht="16.5" customHeight="1" thickTop="1" x14ac:dyDescent="0.35">
      <c r="B44" s="322" t="s">
        <v>89</v>
      </c>
      <c r="C44" s="323"/>
      <c r="D44" s="27"/>
      <c r="E44" s="165">
        <f>SUM(E41:E43)</f>
        <v>0</v>
      </c>
      <c r="F44" s="184"/>
      <c r="G44" s="9"/>
      <c r="H44" s="17"/>
      <c r="I44" s="165">
        <f>SUM(I41:I43)</f>
        <v>0</v>
      </c>
      <c r="J44" s="184"/>
      <c r="K44" s="9"/>
      <c r="L44" s="17"/>
      <c r="M44" s="165">
        <f>SUM(M41:M43)</f>
        <v>0</v>
      </c>
      <c r="N44" s="8"/>
      <c r="O44" s="152"/>
      <c r="Q44" s="17"/>
    </row>
    <row r="45" spans="2:17" ht="16.5" customHeight="1" x14ac:dyDescent="0.35">
      <c r="B45" s="177"/>
      <c r="C45" s="180"/>
      <c r="D45" s="178"/>
      <c r="E45" s="186"/>
      <c r="F45" s="179"/>
      <c r="G45" s="180"/>
      <c r="H45" s="179"/>
      <c r="I45" s="186"/>
      <c r="J45" s="179"/>
      <c r="K45" s="180"/>
      <c r="L45" s="179"/>
      <c r="M45" s="179"/>
      <c r="N45" s="179"/>
      <c r="O45" s="181"/>
      <c r="Q45" s="17"/>
    </row>
    <row r="46" spans="2:17" ht="16.5" customHeight="1" thickBot="1" x14ac:dyDescent="0.4">
      <c r="B46" s="83" t="s">
        <v>91</v>
      </c>
      <c r="C46" s="6"/>
      <c r="D46" s="27"/>
      <c r="E46" s="189" t="s">
        <v>3</v>
      </c>
      <c r="F46" s="187"/>
      <c r="G46" s="3"/>
      <c r="H46" s="17"/>
      <c r="I46" s="189" t="s">
        <v>3</v>
      </c>
      <c r="J46" s="187"/>
      <c r="K46" s="3"/>
      <c r="L46" s="17"/>
      <c r="M46" s="189" t="s">
        <v>3</v>
      </c>
      <c r="N46" s="187"/>
      <c r="O46" s="148"/>
      <c r="Q46" s="17"/>
    </row>
    <row r="47" spans="2:17" ht="16.5" customHeight="1" thickTop="1" thickBot="1" x14ac:dyDescent="0.4">
      <c r="B47" s="93" t="s">
        <v>33</v>
      </c>
      <c r="C47" s="6"/>
      <c r="D47" s="27"/>
      <c r="E47" s="140"/>
      <c r="F47" s="5"/>
      <c r="G47" s="6"/>
      <c r="H47" s="17"/>
      <c r="I47" s="140"/>
      <c r="J47" s="5"/>
      <c r="K47" s="6"/>
      <c r="L47" s="17"/>
      <c r="M47" s="140"/>
      <c r="N47" s="5"/>
      <c r="O47" s="90"/>
      <c r="Q47" s="17"/>
    </row>
    <row r="48" spans="2:17" ht="16.5" customHeight="1" thickTop="1" x14ac:dyDescent="0.35">
      <c r="B48" s="289" t="s">
        <v>90</v>
      </c>
      <c r="C48" s="317"/>
      <c r="D48" s="27"/>
      <c r="E48" s="142">
        <f>E47</f>
        <v>0</v>
      </c>
      <c r="F48" s="55"/>
      <c r="G48" s="9"/>
      <c r="H48" s="17"/>
      <c r="I48" s="142">
        <f>I47</f>
        <v>0</v>
      </c>
      <c r="J48" s="55"/>
      <c r="K48" s="9"/>
      <c r="L48" s="17"/>
      <c r="M48" s="142">
        <f>M47</f>
        <v>0</v>
      </c>
      <c r="N48" s="55"/>
      <c r="O48" s="152"/>
      <c r="Q48" s="17"/>
    </row>
    <row r="49" spans="2:17" ht="16.5" customHeight="1" x14ac:dyDescent="0.35">
      <c r="B49" s="66"/>
      <c r="C49" s="17"/>
      <c r="D49" s="17"/>
      <c r="E49" s="17"/>
      <c r="F49" s="29"/>
      <c r="G49" s="17"/>
      <c r="H49" s="17"/>
      <c r="I49" s="17"/>
      <c r="J49" s="29"/>
      <c r="K49" s="17"/>
      <c r="L49" s="17"/>
      <c r="M49" s="17"/>
      <c r="N49" s="29"/>
      <c r="O49" s="67"/>
      <c r="Q49" s="17"/>
    </row>
    <row r="50" spans="2:17" ht="16.5" customHeight="1" x14ac:dyDescent="0.35">
      <c r="B50" s="104"/>
      <c r="C50" s="105" t="s">
        <v>36</v>
      </c>
      <c r="D50" s="149"/>
      <c r="E50" s="109">
        <f>E38+E48</f>
        <v>0</v>
      </c>
      <c r="F50" s="109">
        <f>F38+F48</f>
        <v>0</v>
      </c>
      <c r="G50" s="85"/>
      <c r="H50" s="17"/>
      <c r="I50" s="109">
        <f>I38+I48</f>
        <v>0</v>
      </c>
      <c r="J50" s="109">
        <f>J38+J48</f>
        <v>0</v>
      </c>
      <c r="K50" s="89"/>
      <c r="L50" s="17"/>
      <c r="M50" s="109">
        <f>M38+M48</f>
        <v>0</v>
      </c>
      <c r="N50" s="109">
        <f>N38+N48</f>
        <v>0</v>
      </c>
      <c r="O50" s="164"/>
      <c r="Q50" s="85"/>
    </row>
    <row r="51" spans="2:17" ht="16.5" customHeight="1" x14ac:dyDescent="0.35">
      <c r="B51" s="6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7"/>
      <c r="Q51" s="17"/>
    </row>
    <row r="52" spans="2:17" ht="16.5" customHeight="1" x14ac:dyDescent="0.35">
      <c r="B52" s="94"/>
      <c r="C52" s="100"/>
      <c r="D52" s="150"/>
      <c r="E52" s="305" t="s">
        <v>37</v>
      </c>
      <c r="F52" s="306"/>
      <c r="G52" s="306"/>
      <c r="H52" s="17"/>
      <c r="I52" s="306" t="s">
        <v>37</v>
      </c>
      <c r="J52" s="306"/>
      <c r="K52" s="306"/>
      <c r="L52" s="17"/>
      <c r="M52" s="306" t="s">
        <v>37</v>
      </c>
      <c r="N52" s="306"/>
      <c r="O52" s="307"/>
      <c r="Q52" s="95"/>
    </row>
    <row r="53" spans="2:17" ht="16.5" customHeight="1" thickBot="1" x14ac:dyDescent="0.4">
      <c r="B53" s="97" t="s">
        <v>40</v>
      </c>
      <c r="C53" s="157"/>
      <c r="D53" s="156"/>
      <c r="E53" s="276">
        <f>E50+F50</f>
        <v>0</v>
      </c>
      <c r="F53" s="314"/>
      <c r="G53" s="313"/>
      <c r="H53" s="69"/>
      <c r="I53" s="276">
        <f>I50+J50</f>
        <v>0</v>
      </c>
      <c r="J53" s="314"/>
      <c r="K53" s="313"/>
      <c r="L53" s="69"/>
      <c r="M53" s="276">
        <f>M50+N50</f>
        <v>0</v>
      </c>
      <c r="N53" s="314"/>
      <c r="O53" s="277"/>
      <c r="Q53" s="17"/>
    </row>
    <row r="54" spans="2:17" ht="16.5" customHeight="1" thickTop="1" thickBot="1" x14ac:dyDescent="0.4"/>
    <row r="55" spans="2:17" ht="16.5" customHeight="1" thickTop="1" x14ac:dyDescent="0.35">
      <c r="B55" s="114" t="s">
        <v>56</v>
      </c>
      <c r="C55" s="122"/>
      <c r="D55" s="115"/>
      <c r="E55" s="125" t="s">
        <v>37</v>
      </c>
    </row>
    <row r="56" spans="2:17" x14ac:dyDescent="0.35">
      <c r="B56" s="116"/>
      <c r="C56" s="123" t="s">
        <v>38</v>
      </c>
      <c r="D56" s="17"/>
      <c r="E56" s="126">
        <f>E37+F37+I37+J37+M37+N37+G37+K37+O37</f>
        <v>0</v>
      </c>
    </row>
    <row r="57" spans="2:17" x14ac:dyDescent="0.35">
      <c r="B57" s="116"/>
      <c r="C57" s="123" t="s">
        <v>39</v>
      </c>
      <c r="D57" s="17"/>
      <c r="E57" s="126">
        <f>E44+I44+M44</f>
        <v>0</v>
      </c>
    </row>
    <row r="58" spans="2:17" x14ac:dyDescent="0.35">
      <c r="B58" s="116"/>
      <c r="C58" s="123" t="s">
        <v>3</v>
      </c>
      <c r="D58" s="17"/>
      <c r="E58" s="126">
        <f>E50+I50+M50+F59</f>
        <v>0</v>
      </c>
    </row>
    <row r="59" spans="2:17" x14ac:dyDescent="0.35">
      <c r="B59" s="116"/>
      <c r="C59" s="123" t="s">
        <v>4</v>
      </c>
      <c r="D59" s="17"/>
      <c r="E59" s="126">
        <f>F50+J50+N50</f>
        <v>0</v>
      </c>
    </row>
    <row r="60" spans="2:17" ht="15" thickBot="1" x14ac:dyDescent="0.4">
      <c r="B60" s="119"/>
      <c r="C60" s="124" t="s">
        <v>43</v>
      </c>
      <c r="D60" s="121"/>
      <c r="E60" s="127">
        <f>E53+I53+M53</f>
        <v>0</v>
      </c>
    </row>
    <row r="61" spans="2:17" ht="15.5" thickTop="1" thickBot="1" x14ac:dyDescent="0.4"/>
    <row r="62" spans="2:17" ht="15" thickTop="1" x14ac:dyDescent="0.35">
      <c r="B62" s="269" t="s">
        <v>63</v>
      </c>
      <c r="C62" s="270"/>
      <c r="D62" s="270"/>
      <c r="E62" s="270"/>
      <c r="F62" s="270"/>
      <c r="G62" s="270"/>
      <c r="H62" s="270"/>
      <c r="I62" s="270"/>
      <c r="J62" s="270"/>
      <c r="K62" s="271"/>
    </row>
    <row r="63" spans="2:17" x14ac:dyDescent="0.35">
      <c r="B63" s="328" t="s">
        <v>61</v>
      </c>
      <c r="C63" s="306"/>
      <c r="D63" s="306"/>
      <c r="E63" s="306"/>
      <c r="F63" s="306"/>
      <c r="G63" s="306"/>
      <c r="H63" s="306"/>
      <c r="I63" s="306"/>
      <c r="J63" s="306"/>
      <c r="K63" s="307"/>
    </row>
    <row r="64" spans="2:17" x14ac:dyDescent="0.35">
      <c r="B64" s="128"/>
      <c r="C64" s="129"/>
      <c r="D64" s="84"/>
      <c r="E64" s="306" t="s">
        <v>28</v>
      </c>
      <c r="F64" s="306"/>
      <c r="G64" s="175"/>
      <c r="H64" s="151"/>
      <c r="I64" s="306" t="s">
        <v>45</v>
      </c>
      <c r="J64" s="306"/>
      <c r="K64" s="307"/>
      <c r="L64" s="17"/>
      <c r="M64" s="299"/>
      <c r="N64" s="299"/>
      <c r="O64" s="299"/>
    </row>
    <row r="65" spans="2:15" ht="15" thickBot="1" x14ac:dyDescent="0.4">
      <c r="B65" s="83" t="s">
        <v>25</v>
      </c>
      <c r="C65" s="23"/>
      <c r="D65" s="84"/>
      <c r="E65" s="107" t="s">
        <v>3</v>
      </c>
      <c r="F65" s="107" t="s">
        <v>4</v>
      </c>
      <c r="G65" s="107" t="s">
        <v>34</v>
      </c>
      <c r="H65" s="85"/>
      <c r="I65" s="107" t="s">
        <v>3</v>
      </c>
      <c r="J65" s="107" t="s">
        <v>4</v>
      </c>
      <c r="K65" s="86" t="s">
        <v>34</v>
      </c>
      <c r="L65" s="17"/>
      <c r="M65" s="85"/>
      <c r="N65" s="85"/>
      <c r="O65" s="85"/>
    </row>
    <row r="66" spans="2:15" ht="15.5" thickTop="1" thickBot="1" x14ac:dyDescent="0.4">
      <c r="B66" s="87" t="s">
        <v>26</v>
      </c>
      <c r="C66" s="99"/>
      <c r="D66" s="88"/>
      <c r="E66" s="141"/>
      <c r="F66" s="140"/>
      <c r="G66" s="5"/>
      <c r="H66" s="59"/>
      <c r="I66" s="140"/>
      <c r="J66" s="140"/>
      <c r="K66" s="90"/>
      <c r="L66" s="17"/>
      <c r="M66" s="89"/>
      <c r="N66" s="89"/>
      <c r="O66" s="89"/>
    </row>
    <row r="67" spans="2:15" ht="15.5" thickTop="1" thickBot="1" x14ac:dyDescent="0.4">
      <c r="B67" s="87" t="s">
        <v>38</v>
      </c>
      <c r="C67" s="99"/>
      <c r="D67" s="17"/>
      <c r="E67" s="140"/>
      <c r="F67" s="140"/>
      <c r="G67" s="143"/>
      <c r="H67" s="17"/>
      <c r="I67" s="140"/>
      <c r="J67" s="140"/>
      <c r="K67" s="159"/>
      <c r="L67" s="17"/>
      <c r="M67" s="89"/>
      <c r="N67" s="89"/>
      <c r="O67" s="89"/>
    </row>
    <row r="68" spans="2:15" ht="15" thickTop="1" x14ac:dyDescent="0.35">
      <c r="B68" s="289" t="s">
        <v>92</v>
      </c>
      <c r="C68" s="290"/>
      <c r="D68" s="108"/>
      <c r="E68" s="142">
        <f>SUM(E66:E67)</f>
        <v>0</v>
      </c>
      <c r="F68" s="142">
        <f>SUM(F66:F67)</f>
        <v>0</v>
      </c>
      <c r="G68" s="55">
        <f>G67</f>
        <v>0</v>
      </c>
      <c r="H68" s="110"/>
      <c r="I68" s="25">
        <f>SUM(I66:I67)</f>
        <v>0</v>
      </c>
      <c r="J68" s="142">
        <f>SUM(J66:J67)</f>
        <v>0</v>
      </c>
      <c r="K68" s="144">
        <f>K67</f>
        <v>0</v>
      </c>
      <c r="L68" s="17"/>
      <c r="M68" s="85"/>
      <c r="N68" s="85"/>
      <c r="O68" s="85"/>
    </row>
    <row r="69" spans="2:15" x14ac:dyDescent="0.35">
      <c r="B69" s="92"/>
      <c r="C69" s="85"/>
      <c r="D69" s="89"/>
      <c r="E69" s="85"/>
      <c r="F69" s="145"/>
      <c r="G69" s="145"/>
      <c r="H69" s="85"/>
      <c r="I69" s="85"/>
      <c r="J69" s="145"/>
      <c r="K69" s="72"/>
      <c r="L69" s="17"/>
      <c r="M69" s="85"/>
      <c r="N69" s="85"/>
      <c r="O69" s="89"/>
    </row>
    <row r="70" spans="2:15" ht="15" thickBot="1" x14ac:dyDescent="0.4">
      <c r="B70" s="103" t="s">
        <v>29</v>
      </c>
      <c r="C70" s="22"/>
      <c r="D70" s="85"/>
      <c r="E70" s="146" t="s">
        <v>3</v>
      </c>
      <c r="F70" s="147"/>
      <c r="G70" s="21"/>
      <c r="H70" s="110"/>
      <c r="I70" s="22" t="s">
        <v>3</v>
      </c>
      <c r="J70" s="147"/>
      <c r="K70" s="148"/>
      <c r="L70" s="17"/>
      <c r="M70" s="85"/>
      <c r="N70" s="85"/>
      <c r="O70" s="89"/>
    </row>
    <row r="71" spans="2:15" ht="15.5" thickTop="1" thickBot="1" x14ac:dyDescent="0.4">
      <c r="B71" s="93" t="s">
        <v>30</v>
      </c>
      <c r="C71" s="6"/>
      <c r="D71" s="17"/>
      <c r="E71" s="140"/>
      <c r="F71" s="5"/>
      <c r="G71" s="6"/>
      <c r="H71" s="17"/>
      <c r="I71" s="140"/>
      <c r="J71" s="5"/>
      <c r="K71" s="90"/>
      <c r="L71" s="17"/>
      <c r="M71" s="89"/>
      <c r="N71" s="89"/>
      <c r="O71" s="89"/>
    </row>
    <row r="72" spans="2:15" ht="15.5" thickTop="1" thickBot="1" x14ac:dyDescent="0.4">
      <c r="B72" s="93" t="s">
        <v>31</v>
      </c>
      <c r="C72" s="6"/>
      <c r="D72" s="17"/>
      <c r="E72" s="140"/>
      <c r="F72" s="5"/>
      <c r="G72" s="6"/>
      <c r="H72" s="17"/>
      <c r="I72" s="140"/>
      <c r="J72" s="5"/>
      <c r="K72" s="90"/>
      <c r="L72" s="17"/>
      <c r="M72" s="89"/>
      <c r="N72" s="89"/>
      <c r="O72" s="89"/>
    </row>
    <row r="73" spans="2:15" ht="15.5" thickTop="1" thickBot="1" x14ac:dyDescent="0.4">
      <c r="B73" s="93" t="s">
        <v>32</v>
      </c>
      <c r="C73" s="6"/>
      <c r="D73" s="17"/>
      <c r="E73" s="140"/>
      <c r="F73" s="5"/>
      <c r="G73" s="6"/>
      <c r="H73" s="17"/>
      <c r="I73" s="140"/>
      <c r="J73" s="5"/>
      <c r="K73" s="90"/>
      <c r="L73" s="17"/>
      <c r="M73" s="89"/>
      <c r="N73" s="89"/>
      <c r="O73" s="89"/>
    </row>
    <row r="74" spans="2:15" ht="15" thickTop="1" x14ac:dyDescent="0.35">
      <c r="B74" s="289" t="s">
        <v>89</v>
      </c>
      <c r="C74" s="290"/>
      <c r="D74" s="17"/>
      <c r="E74" s="165">
        <f>SUM(E71:E73)</f>
        <v>0</v>
      </c>
      <c r="F74" s="184"/>
      <c r="G74" s="9"/>
      <c r="H74" s="17"/>
      <c r="I74" s="165">
        <f>SUM(I71:I73)</f>
        <v>0</v>
      </c>
      <c r="J74" s="184"/>
      <c r="K74" s="152"/>
      <c r="L74" s="17"/>
      <c r="M74" s="89"/>
      <c r="N74" s="89"/>
      <c r="O74" s="89"/>
    </row>
    <row r="75" spans="2:15" x14ac:dyDescent="0.35">
      <c r="B75" s="177"/>
      <c r="C75" s="180"/>
      <c r="D75" s="179"/>
      <c r="E75" s="186"/>
      <c r="F75" s="179"/>
      <c r="G75" s="180"/>
      <c r="H75" s="179"/>
      <c r="I75" s="186"/>
      <c r="J75" s="179"/>
      <c r="K75" s="181"/>
      <c r="L75" s="17"/>
      <c r="M75" s="89"/>
      <c r="N75" s="89"/>
      <c r="O75" s="89"/>
    </row>
    <row r="76" spans="2:15" ht="15" thickBot="1" x14ac:dyDescent="0.4">
      <c r="B76" s="103" t="s">
        <v>91</v>
      </c>
      <c r="C76" s="3"/>
      <c r="D76" s="17"/>
      <c r="E76" s="189" t="s">
        <v>3</v>
      </c>
      <c r="F76" s="187"/>
      <c r="G76" s="3"/>
      <c r="H76" s="17"/>
      <c r="I76" s="189" t="s">
        <v>3</v>
      </c>
      <c r="J76" s="187"/>
      <c r="K76" s="148"/>
      <c r="L76" s="17"/>
      <c r="M76" s="89"/>
      <c r="N76" s="89"/>
      <c r="O76" s="89"/>
    </row>
    <row r="77" spans="2:15" ht="15.5" thickTop="1" thickBot="1" x14ac:dyDescent="0.4">
      <c r="B77" s="93" t="s">
        <v>33</v>
      </c>
      <c r="C77" s="6"/>
      <c r="D77" s="27"/>
      <c r="E77" s="140"/>
      <c r="F77" s="5"/>
      <c r="G77" s="6"/>
      <c r="H77" s="17"/>
      <c r="I77" s="140"/>
      <c r="J77" s="5"/>
      <c r="K77" s="90"/>
      <c r="L77" s="17"/>
      <c r="M77" s="89"/>
      <c r="N77" s="89"/>
      <c r="O77" s="89"/>
    </row>
    <row r="78" spans="2:15" ht="15" thickTop="1" x14ac:dyDescent="0.35">
      <c r="B78" s="289" t="s">
        <v>90</v>
      </c>
      <c r="C78" s="290"/>
      <c r="D78" s="27"/>
      <c r="E78" s="55">
        <f>E77</f>
        <v>0</v>
      </c>
      <c r="F78" s="24"/>
      <c r="G78" s="25"/>
      <c r="H78" s="17"/>
      <c r="I78" s="142">
        <f>I77</f>
        <v>0</v>
      </c>
      <c r="J78" s="55"/>
      <c r="K78" s="152"/>
      <c r="L78" s="17"/>
      <c r="M78" s="85"/>
      <c r="N78" s="85"/>
      <c r="O78" s="89"/>
    </row>
    <row r="79" spans="2:15" x14ac:dyDescent="0.35">
      <c r="B79" s="66"/>
      <c r="C79" s="17"/>
      <c r="D79" s="17"/>
      <c r="E79" s="17"/>
      <c r="F79" s="29"/>
      <c r="G79" s="29"/>
      <c r="H79" s="17"/>
      <c r="I79" s="17"/>
      <c r="J79" s="29"/>
      <c r="K79" s="113"/>
      <c r="L79" s="17"/>
      <c r="M79" s="89"/>
      <c r="N79" s="89"/>
      <c r="O79" s="89"/>
    </row>
    <row r="80" spans="2:15" x14ac:dyDescent="0.35">
      <c r="B80" s="104"/>
      <c r="C80" s="105" t="s">
        <v>36</v>
      </c>
      <c r="D80" s="149"/>
      <c r="E80" s="109">
        <f>E68+E74+E78</f>
        <v>0</v>
      </c>
      <c r="F80" s="109">
        <f>F68+F78</f>
        <v>0</v>
      </c>
      <c r="G80" s="109">
        <f>G68</f>
        <v>0</v>
      </c>
      <c r="H80" s="85"/>
      <c r="I80" s="109">
        <f>I68+I74+I78</f>
        <v>0</v>
      </c>
      <c r="J80" s="109">
        <f>J68+J78</f>
        <v>0</v>
      </c>
      <c r="K80" s="106">
        <f>K68</f>
        <v>0</v>
      </c>
      <c r="L80" s="17"/>
      <c r="M80" s="85"/>
      <c r="N80" s="85"/>
      <c r="O80" s="85"/>
    </row>
    <row r="81" spans="1:24" x14ac:dyDescent="0.35">
      <c r="B81" s="66"/>
      <c r="C81" s="17"/>
      <c r="D81" s="17"/>
      <c r="E81" s="17"/>
      <c r="F81" s="17"/>
      <c r="G81" s="17"/>
      <c r="H81" s="17"/>
      <c r="I81" s="17"/>
      <c r="J81" s="17"/>
      <c r="K81" s="67"/>
      <c r="L81" s="17"/>
      <c r="M81" s="89"/>
      <c r="N81" s="89"/>
      <c r="O81" s="89"/>
    </row>
    <row r="82" spans="1:24" x14ac:dyDescent="0.35">
      <c r="B82" s="94"/>
      <c r="C82" s="100"/>
      <c r="D82" s="150"/>
      <c r="E82" s="111"/>
      <c r="F82" s="112" t="s">
        <v>37</v>
      </c>
      <c r="G82" s="112"/>
      <c r="H82" s="95"/>
      <c r="I82" s="305" t="s">
        <v>37</v>
      </c>
      <c r="J82" s="306"/>
      <c r="K82" s="307"/>
      <c r="L82" s="17"/>
      <c r="M82" s="299"/>
      <c r="N82" s="299"/>
      <c r="O82" s="299"/>
    </row>
    <row r="83" spans="1:24" x14ac:dyDescent="0.35">
      <c r="B83" s="91" t="s">
        <v>40</v>
      </c>
      <c r="C83" s="101"/>
      <c r="D83" s="17"/>
      <c r="E83" s="283">
        <f>E80+F80</f>
        <v>0</v>
      </c>
      <c r="F83" s="302"/>
      <c r="G83" s="301"/>
      <c r="H83" s="17"/>
      <c r="I83" s="283">
        <f>I80+J80</f>
        <v>0</v>
      </c>
      <c r="J83" s="302"/>
      <c r="K83" s="284"/>
      <c r="L83" s="17"/>
      <c r="M83" s="304"/>
      <c r="N83" s="304"/>
      <c r="O83" s="304"/>
    </row>
    <row r="84" spans="1:24" x14ac:dyDescent="0.35">
      <c r="B84" s="91" t="s">
        <v>41</v>
      </c>
      <c r="C84" s="23"/>
      <c r="D84" s="85"/>
      <c r="E84" s="285">
        <f>E85-E83</f>
        <v>1600</v>
      </c>
      <c r="F84" s="315"/>
      <c r="G84" s="312"/>
      <c r="H84" s="85"/>
      <c r="I84" s="283">
        <f>I85-I83</f>
        <v>1600</v>
      </c>
      <c r="J84" s="302"/>
      <c r="K84" s="284"/>
      <c r="L84" s="17"/>
      <c r="M84" s="304"/>
      <c r="N84" s="304"/>
      <c r="O84" s="304"/>
    </row>
    <row r="85" spans="1:24" ht="15" thickBot="1" x14ac:dyDescent="0.4">
      <c r="B85" s="97" t="s">
        <v>42</v>
      </c>
      <c r="C85" s="102"/>
      <c r="D85" s="69"/>
      <c r="E85" s="276">
        <v>1600</v>
      </c>
      <c r="F85" s="314"/>
      <c r="G85" s="313"/>
      <c r="H85" s="69"/>
      <c r="I85" s="276">
        <v>1600</v>
      </c>
      <c r="J85" s="314"/>
      <c r="K85" s="277"/>
      <c r="L85" s="66"/>
      <c r="M85" s="304"/>
      <c r="N85" s="304"/>
      <c r="O85" s="304"/>
    </row>
    <row r="86" spans="1:24" ht="15.5" thickTop="1" thickBot="1" x14ac:dyDescent="0.4"/>
    <row r="87" spans="1:24" ht="15" thickTop="1" x14ac:dyDescent="0.35">
      <c r="B87" s="114" t="s">
        <v>44</v>
      </c>
      <c r="C87" s="122"/>
      <c r="D87" s="115"/>
      <c r="E87" s="125" t="s">
        <v>37</v>
      </c>
    </row>
    <row r="88" spans="1:24" x14ac:dyDescent="0.35">
      <c r="B88" s="116"/>
      <c r="C88" s="123" t="s">
        <v>38</v>
      </c>
      <c r="D88" s="17"/>
      <c r="E88" s="126">
        <f>E67+F67+G67+I67+J67+K67+M67+N67+O67</f>
        <v>0</v>
      </c>
    </row>
    <row r="89" spans="1:24" x14ac:dyDescent="0.35">
      <c r="B89" s="116"/>
      <c r="C89" s="123" t="s">
        <v>39</v>
      </c>
      <c r="D89" s="17"/>
      <c r="E89" s="126">
        <f>E74+I74</f>
        <v>0</v>
      </c>
    </row>
    <row r="90" spans="1:24" x14ac:dyDescent="0.35">
      <c r="B90" s="116"/>
      <c r="C90" s="123" t="s">
        <v>3</v>
      </c>
      <c r="D90" s="17"/>
      <c r="E90" s="126">
        <f>E80+I80+M80</f>
        <v>0</v>
      </c>
    </row>
    <row r="91" spans="1:24" x14ac:dyDescent="0.35">
      <c r="B91" s="116"/>
      <c r="C91" s="123" t="s">
        <v>4</v>
      </c>
      <c r="D91" s="17"/>
      <c r="E91" s="126">
        <f>F80+J80+N80</f>
        <v>0</v>
      </c>
    </row>
    <row r="92" spans="1:24" ht="15" thickBot="1" x14ac:dyDescent="0.4">
      <c r="B92" s="119"/>
      <c r="C92" s="124" t="s">
        <v>43</v>
      </c>
      <c r="D92" s="121"/>
      <c r="E92" s="127">
        <f>E83+I83+M83</f>
        <v>0</v>
      </c>
    </row>
    <row r="93" spans="1:24" ht="15" thickTop="1" x14ac:dyDescent="0.35"/>
    <row r="94" spans="1:24" s="198" customFormat="1" x14ac:dyDescent="0.35">
      <c r="A94" s="179"/>
      <c r="B94" s="327"/>
      <c r="C94" s="327"/>
      <c r="D94" s="327"/>
      <c r="E94" s="327"/>
      <c r="F94" s="327"/>
      <c r="G94" s="327"/>
      <c r="H94" s="327"/>
      <c r="I94" s="327"/>
      <c r="J94" s="327"/>
      <c r="K94" s="327"/>
      <c r="L94" s="327"/>
      <c r="M94" s="327"/>
      <c r="N94" s="327"/>
      <c r="O94" s="327"/>
      <c r="P94" s="179"/>
      <c r="Q94" s="179"/>
      <c r="R94" s="179"/>
      <c r="S94" s="179"/>
      <c r="T94" s="179"/>
      <c r="U94" s="179"/>
      <c r="V94" s="179"/>
      <c r="W94" s="179"/>
      <c r="X94" s="179"/>
    </row>
    <row r="95" spans="1:24" s="198" customFormat="1" x14ac:dyDescent="0.35">
      <c r="A95" s="179"/>
      <c r="B95" s="197"/>
      <c r="C95" s="197"/>
      <c r="D95" s="197"/>
      <c r="E95" s="327"/>
      <c r="F95" s="327"/>
      <c r="G95" s="327"/>
      <c r="H95" s="199"/>
      <c r="I95" s="327"/>
      <c r="J95" s="327"/>
      <c r="K95" s="327"/>
      <c r="L95" s="179"/>
      <c r="M95" s="327"/>
      <c r="N95" s="327"/>
      <c r="O95" s="327"/>
      <c r="P95" s="179"/>
      <c r="Q95" s="179"/>
      <c r="R95" s="179"/>
      <c r="S95" s="179"/>
      <c r="T95" s="179"/>
      <c r="U95" s="179"/>
      <c r="V95" s="179"/>
      <c r="W95" s="179"/>
      <c r="X95" s="179"/>
    </row>
    <row r="96" spans="1:24" s="198" customFormat="1" x14ac:dyDescent="0.35">
      <c r="A96" s="179"/>
      <c r="B96" s="200"/>
      <c r="C96" s="182"/>
      <c r="D96" s="197"/>
      <c r="E96" s="182"/>
      <c r="F96" s="182"/>
      <c r="G96" s="182"/>
      <c r="H96" s="182"/>
      <c r="I96" s="182"/>
      <c r="J96" s="182"/>
      <c r="K96" s="182"/>
      <c r="L96" s="179"/>
      <c r="M96" s="182"/>
      <c r="N96" s="182"/>
      <c r="O96" s="182"/>
      <c r="P96" s="179"/>
      <c r="Q96" s="179"/>
      <c r="R96" s="179"/>
      <c r="S96" s="179"/>
      <c r="T96" s="179"/>
      <c r="U96" s="179"/>
      <c r="V96" s="179"/>
      <c r="W96" s="179"/>
      <c r="X96" s="179"/>
    </row>
    <row r="97" spans="1:24" s="198" customFormat="1" x14ac:dyDescent="0.35">
      <c r="A97" s="179"/>
      <c r="B97" s="201"/>
      <c r="C97" s="201"/>
      <c r="D97" s="95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</row>
    <row r="98" spans="1:24" s="198" customFormat="1" x14ac:dyDescent="0.35">
      <c r="A98" s="179"/>
      <c r="B98" s="201"/>
      <c r="C98" s="201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</row>
    <row r="99" spans="1:24" s="198" customFormat="1" x14ac:dyDescent="0.35">
      <c r="A99" s="179"/>
      <c r="B99" s="326"/>
      <c r="C99" s="326"/>
      <c r="D99" s="179"/>
      <c r="E99" s="182"/>
      <c r="F99" s="182"/>
      <c r="G99" s="182"/>
      <c r="H99" s="182"/>
      <c r="I99" s="182"/>
      <c r="J99" s="182"/>
      <c r="K99" s="182"/>
      <c r="L99" s="179"/>
      <c r="M99" s="182"/>
      <c r="N99" s="182"/>
      <c r="O99" s="182"/>
      <c r="P99" s="179"/>
      <c r="Q99" s="179"/>
      <c r="R99" s="179"/>
      <c r="S99" s="179"/>
      <c r="T99" s="179"/>
      <c r="U99" s="179"/>
      <c r="V99" s="179"/>
      <c r="W99" s="179"/>
      <c r="X99" s="179"/>
    </row>
    <row r="100" spans="1:24" s="198" customFormat="1" x14ac:dyDescent="0.35">
      <c r="A100" s="179"/>
      <c r="B100" s="182"/>
      <c r="C100" s="182"/>
      <c r="D100" s="179"/>
      <c r="E100" s="182"/>
      <c r="F100" s="182"/>
      <c r="G100" s="182"/>
      <c r="H100" s="182"/>
      <c r="I100" s="182"/>
      <c r="J100" s="182"/>
      <c r="K100" s="179"/>
      <c r="L100" s="179"/>
      <c r="M100" s="182"/>
      <c r="N100" s="182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</row>
    <row r="101" spans="1:24" s="198" customFormat="1" x14ac:dyDescent="0.35">
      <c r="A101" s="179"/>
      <c r="B101" s="200"/>
      <c r="C101" s="182"/>
      <c r="D101" s="182"/>
      <c r="E101" s="182"/>
      <c r="F101" s="182"/>
      <c r="G101" s="182"/>
      <c r="H101" s="182"/>
      <c r="I101" s="182"/>
      <c r="J101" s="182"/>
      <c r="K101" s="179"/>
      <c r="L101" s="179"/>
      <c r="M101" s="182"/>
      <c r="N101" s="182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</row>
    <row r="102" spans="1:24" s="198" customFormat="1" x14ac:dyDescent="0.35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</row>
    <row r="103" spans="1:24" s="198" customFormat="1" x14ac:dyDescent="0.35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</row>
    <row r="104" spans="1:24" s="198" customFormat="1" x14ac:dyDescent="0.35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</row>
    <row r="105" spans="1:24" s="198" customFormat="1" x14ac:dyDescent="0.35">
      <c r="A105" s="179"/>
      <c r="B105" s="326"/>
      <c r="C105" s="326"/>
      <c r="D105" s="179"/>
      <c r="E105" s="182"/>
      <c r="F105" s="179"/>
      <c r="G105" s="179"/>
      <c r="H105" s="179"/>
      <c r="I105" s="182"/>
      <c r="J105" s="179"/>
      <c r="K105" s="179"/>
      <c r="L105" s="179"/>
      <c r="M105" s="182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</row>
    <row r="106" spans="1:24" s="198" customFormat="1" x14ac:dyDescent="0.35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</row>
    <row r="107" spans="1:24" s="198" customFormat="1" x14ac:dyDescent="0.35">
      <c r="A107" s="179"/>
      <c r="B107" s="200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</row>
    <row r="108" spans="1:24" s="198" customFormat="1" x14ac:dyDescent="0.35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</row>
    <row r="109" spans="1:24" s="198" customFormat="1" x14ac:dyDescent="0.35">
      <c r="A109" s="179"/>
      <c r="B109" s="326"/>
      <c r="C109" s="326"/>
      <c r="D109" s="179"/>
      <c r="E109" s="182"/>
      <c r="F109" s="182"/>
      <c r="G109" s="182"/>
      <c r="H109" s="179"/>
      <c r="I109" s="182"/>
      <c r="J109" s="182"/>
      <c r="K109" s="179"/>
      <c r="L109" s="179"/>
      <c r="M109" s="182"/>
      <c r="N109" s="182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</row>
    <row r="110" spans="1:24" s="198" customFormat="1" x14ac:dyDescent="0.35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</row>
    <row r="111" spans="1:24" s="198" customFormat="1" x14ac:dyDescent="0.35">
      <c r="A111" s="179"/>
      <c r="B111" s="182"/>
      <c r="C111" s="202"/>
      <c r="D111" s="182"/>
      <c r="E111" s="182"/>
      <c r="F111" s="182"/>
      <c r="G111" s="182"/>
      <c r="H111" s="182"/>
      <c r="I111" s="182"/>
      <c r="J111" s="182"/>
      <c r="K111" s="182"/>
      <c r="L111" s="179"/>
      <c r="M111" s="182"/>
      <c r="N111" s="182"/>
      <c r="O111" s="182"/>
      <c r="P111" s="179"/>
      <c r="Q111" s="179"/>
      <c r="R111" s="179"/>
      <c r="S111" s="179"/>
      <c r="T111" s="179"/>
      <c r="U111" s="179"/>
      <c r="V111" s="179"/>
      <c r="W111" s="179"/>
      <c r="X111" s="179"/>
    </row>
    <row r="112" spans="1:24" s="198" customFormat="1" x14ac:dyDescent="0.35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</row>
    <row r="113" spans="1:24" s="198" customFormat="1" x14ac:dyDescent="0.35">
      <c r="A113" s="179"/>
      <c r="B113" s="95"/>
      <c r="C113" s="95"/>
      <c r="D113" s="95"/>
      <c r="E113" s="95"/>
      <c r="F113" s="197"/>
      <c r="G113" s="197"/>
      <c r="H113" s="95"/>
      <c r="I113" s="327"/>
      <c r="J113" s="327"/>
      <c r="K113" s="327"/>
      <c r="L113" s="179"/>
      <c r="M113" s="327"/>
      <c r="N113" s="327"/>
      <c r="O113" s="327"/>
      <c r="P113" s="179"/>
      <c r="Q113" s="179"/>
      <c r="R113" s="179"/>
      <c r="S113" s="179"/>
      <c r="T113" s="179"/>
      <c r="U113" s="179"/>
      <c r="V113" s="179"/>
      <c r="W113" s="179"/>
      <c r="X113" s="179"/>
    </row>
    <row r="114" spans="1:24" s="198" customFormat="1" x14ac:dyDescent="0.35">
      <c r="A114" s="179"/>
      <c r="B114" s="182"/>
      <c r="C114" s="203"/>
      <c r="D114" s="179"/>
      <c r="E114" s="325"/>
      <c r="F114" s="325"/>
      <c r="G114" s="325"/>
      <c r="H114" s="179"/>
      <c r="I114" s="325"/>
      <c r="J114" s="325"/>
      <c r="K114" s="325"/>
      <c r="L114" s="179"/>
      <c r="M114" s="325"/>
      <c r="N114" s="325"/>
      <c r="O114" s="325"/>
      <c r="P114" s="179"/>
      <c r="Q114" s="179"/>
      <c r="R114" s="179"/>
      <c r="S114" s="179"/>
      <c r="T114" s="179"/>
      <c r="U114" s="179"/>
      <c r="V114" s="179"/>
      <c r="W114" s="179"/>
      <c r="X114" s="179"/>
    </row>
    <row r="115" spans="1:24" s="198" customFormat="1" x14ac:dyDescent="0.35">
      <c r="A115" s="179"/>
      <c r="B115" s="182"/>
      <c r="C115" s="182"/>
      <c r="D115" s="182"/>
      <c r="E115" s="324"/>
      <c r="F115" s="324"/>
      <c r="G115" s="324"/>
      <c r="H115" s="182"/>
      <c r="I115" s="325"/>
      <c r="J115" s="325"/>
      <c r="K115" s="325"/>
      <c r="L115" s="179"/>
      <c r="M115" s="325"/>
      <c r="N115" s="325"/>
      <c r="O115" s="325"/>
      <c r="P115" s="179"/>
      <c r="Q115" s="179"/>
      <c r="R115" s="179"/>
      <c r="S115" s="179"/>
      <c r="T115" s="179"/>
      <c r="U115" s="179"/>
      <c r="V115" s="179"/>
      <c r="W115" s="179"/>
      <c r="X115" s="179"/>
    </row>
    <row r="116" spans="1:24" s="198" customFormat="1" x14ac:dyDescent="0.35">
      <c r="A116" s="179"/>
      <c r="B116" s="182"/>
      <c r="C116" s="182"/>
      <c r="D116" s="179"/>
      <c r="E116" s="325"/>
      <c r="F116" s="325"/>
      <c r="G116" s="325"/>
      <c r="H116" s="179"/>
      <c r="I116" s="325"/>
      <c r="J116" s="325"/>
      <c r="K116" s="325"/>
      <c r="L116" s="179"/>
      <c r="M116" s="325"/>
      <c r="N116" s="325"/>
      <c r="O116" s="325"/>
      <c r="P116" s="179"/>
      <c r="Q116" s="179"/>
      <c r="R116" s="179"/>
      <c r="S116" s="179"/>
      <c r="T116" s="179"/>
      <c r="U116" s="179"/>
      <c r="V116" s="179"/>
      <c r="W116" s="179"/>
      <c r="X116" s="179"/>
    </row>
    <row r="117" spans="1:24" s="198" customFormat="1" x14ac:dyDescent="0.35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</row>
    <row r="118" spans="1:24" s="198" customFormat="1" x14ac:dyDescent="0.35">
      <c r="A118" s="179"/>
      <c r="B118" s="197"/>
      <c r="C118" s="95"/>
      <c r="D118" s="95"/>
      <c r="E118" s="19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</row>
    <row r="119" spans="1:24" s="198" customFormat="1" x14ac:dyDescent="0.35">
      <c r="A119" s="179"/>
      <c r="B119" s="182"/>
      <c r="C119" s="182"/>
      <c r="D119" s="179"/>
      <c r="E119" s="182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</row>
    <row r="120" spans="1:24" s="198" customFormat="1" x14ac:dyDescent="0.35">
      <c r="A120" s="179"/>
      <c r="B120" s="182"/>
      <c r="C120" s="182"/>
      <c r="D120" s="179"/>
      <c r="E120" s="182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</row>
    <row r="121" spans="1:24" s="198" customFormat="1" x14ac:dyDescent="0.35">
      <c r="A121" s="179"/>
      <c r="B121" s="182"/>
      <c r="C121" s="182"/>
      <c r="D121" s="179"/>
      <c r="E121" s="182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</row>
    <row r="122" spans="1:24" s="198" customFormat="1" x14ac:dyDescent="0.35">
      <c r="A122" s="179"/>
      <c r="B122" s="182"/>
      <c r="C122" s="182"/>
      <c r="D122" s="179"/>
      <c r="E122" s="182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</row>
    <row r="123" spans="1:24" s="198" customFormat="1" x14ac:dyDescent="0.35">
      <c r="A123" s="179"/>
      <c r="B123" s="182"/>
      <c r="C123" s="182"/>
      <c r="D123" s="179"/>
      <c r="E123" s="182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</row>
    <row r="124" spans="1:24" s="198" customFormat="1" x14ac:dyDescent="0.35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</row>
  </sheetData>
  <mergeCells count="74">
    <mergeCell ref="B62:K62"/>
    <mergeCell ref="B13:C13"/>
    <mergeCell ref="I21:K21"/>
    <mergeCell ref="M21:O21"/>
    <mergeCell ref="Q4:U4"/>
    <mergeCell ref="Q5:R5"/>
    <mergeCell ref="Q8:U8"/>
    <mergeCell ref="Q9:R9"/>
    <mergeCell ref="B7:C7"/>
    <mergeCell ref="B17:C17"/>
    <mergeCell ref="B19:C19"/>
    <mergeCell ref="E22:G22"/>
    <mergeCell ref="I22:K22"/>
    <mergeCell ref="M22:O22"/>
    <mergeCell ref="E23:G23"/>
    <mergeCell ref="I23:K23"/>
    <mergeCell ref="B2:O2"/>
    <mergeCell ref="Q2:U2"/>
    <mergeCell ref="E3:F3"/>
    <mergeCell ref="I3:K3"/>
    <mergeCell ref="M3:O3"/>
    <mergeCell ref="M23:O23"/>
    <mergeCell ref="E24:G24"/>
    <mergeCell ref="I24:K24"/>
    <mergeCell ref="M24:O24"/>
    <mergeCell ref="B33:O33"/>
    <mergeCell ref="E34:G34"/>
    <mergeCell ref="I34:K34"/>
    <mergeCell ref="M34:O34"/>
    <mergeCell ref="B38:C38"/>
    <mergeCell ref="B44:C44"/>
    <mergeCell ref="B48:C48"/>
    <mergeCell ref="E52:G52"/>
    <mergeCell ref="I52:K52"/>
    <mergeCell ref="M52:O52"/>
    <mergeCell ref="E53:G53"/>
    <mergeCell ref="I53:K53"/>
    <mergeCell ref="M53:O53"/>
    <mergeCell ref="B63:K63"/>
    <mergeCell ref="E64:F64"/>
    <mergeCell ref="I64:K64"/>
    <mergeCell ref="M64:O64"/>
    <mergeCell ref="B68:C68"/>
    <mergeCell ref="B74:C74"/>
    <mergeCell ref="B78:C78"/>
    <mergeCell ref="I82:K82"/>
    <mergeCell ref="M82:O82"/>
    <mergeCell ref="E83:G83"/>
    <mergeCell ref="I83:K83"/>
    <mergeCell ref="M83:O83"/>
    <mergeCell ref="E84:G84"/>
    <mergeCell ref="I84:K84"/>
    <mergeCell ref="M84:O84"/>
    <mergeCell ref="E85:G85"/>
    <mergeCell ref="I85:K85"/>
    <mergeCell ref="M85:O85"/>
    <mergeCell ref="B94:O94"/>
    <mergeCell ref="E95:G95"/>
    <mergeCell ref="I95:K95"/>
    <mergeCell ref="M95:O95"/>
    <mergeCell ref="B99:C99"/>
    <mergeCell ref="B105:C105"/>
    <mergeCell ref="B109:C109"/>
    <mergeCell ref="I113:K113"/>
    <mergeCell ref="M113:O113"/>
    <mergeCell ref="E114:G114"/>
    <mergeCell ref="I114:K114"/>
    <mergeCell ref="M114:O114"/>
    <mergeCell ref="E115:G115"/>
    <mergeCell ref="I115:K115"/>
    <mergeCell ref="M115:O115"/>
    <mergeCell ref="E116:G116"/>
    <mergeCell ref="I116:K116"/>
    <mergeCell ref="M116:O11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C31EDA1036A48B8E3903A29994038" ma:contentTypeVersion="10" ma:contentTypeDescription="Een nieuw document maken." ma:contentTypeScope="" ma:versionID="b22fa8941c7c1ffc265c8464f545860f">
  <xsd:schema xmlns:xsd="http://www.w3.org/2001/XMLSchema" xmlns:xs="http://www.w3.org/2001/XMLSchema" xmlns:p="http://schemas.microsoft.com/office/2006/metadata/properties" xmlns:ns3="bfafc1bd-342f-4a7f-a842-7b82ff91502e" xmlns:ns4="466195d2-d289-472e-968a-161949322d6e" targetNamespace="http://schemas.microsoft.com/office/2006/metadata/properties" ma:root="true" ma:fieldsID="84a737b769946cee473e6b47335ee386" ns3:_="" ns4:_="">
    <xsd:import namespace="bfafc1bd-342f-4a7f-a842-7b82ff91502e"/>
    <xsd:import namespace="466195d2-d289-472e-968a-161949322d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fc1bd-342f-4a7f-a842-7b82ff9150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195d2-d289-472e-968a-161949322d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0CCE57-3C73-4801-90B0-D254702B3153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bfafc1bd-342f-4a7f-a842-7b82ff91502e"/>
    <ds:schemaRef ds:uri="http://schemas.openxmlformats.org/package/2006/metadata/core-properties"/>
    <ds:schemaRef ds:uri="http://purl.org/dc/elements/1.1/"/>
    <ds:schemaRef ds:uri="http://purl.org/dc/terms/"/>
    <ds:schemaRef ds:uri="466195d2-d289-472e-968a-161949322d6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BB099B-89DD-4026-924A-996AFA0ABB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79FB9-7763-4EC7-8DE6-2E3BE465B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fc1bd-342f-4a7f-a842-7b82ff91502e"/>
    <ds:schemaRef ds:uri="466195d2-d289-472e-968a-161949322d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uitgangspunten</vt:lpstr>
      <vt:lpstr>DV</vt:lpstr>
      <vt:lpstr>MZ3</vt:lpstr>
      <vt:lpstr>MZ4</vt:lpstr>
      <vt:lpstr>VIG</vt:lpstr>
      <vt:lpstr>VP</vt:lpstr>
      <vt:lpstr>DA</vt:lpstr>
      <vt:lpstr>AA</vt:lpstr>
      <vt:lpstr>VIGMMZ</vt:lpstr>
      <vt:lpstr>PO</vt:lpstr>
      <vt:lpstr>Blad9</vt:lpstr>
      <vt:lpstr>Blad10</vt:lpstr>
    </vt:vector>
  </TitlesOfParts>
  <Company>Albeda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AWS User</dc:creator>
  <cp:lastModifiedBy>Lisia van Diest - Smakman</cp:lastModifiedBy>
  <cp:lastPrinted>2017-04-10T07:42:35Z</cp:lastPrinted>
  <dcterms:created xsi:type="dcterms:W3CDTF">2016-05-18T09:38:50Z</dcterms:created>
  <dcterms:modified xsi:type="dcterms:W3CDTF">2020-07-16T06:31:27Z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0x010100E74C31EDA1036A48B8E3903A29994038</vt:lpwstr>
  </property>
</Properties>
</file>